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apeldoorn.nl\base$\tsroot\timmern\Desktop\PCtabel\"/>
    </mc:Choice>
  </mc:AlternateContent>
  <xr:revisionPtr revIDLastSave="0" documentId="13_ncr:1_{6FA54F0E-E318-49C0-82D7-3FF33D8EFCAE}" xr6:coauthVersionLast="41" xr6:coauthVersionMax="41" xr10:uidLastSave="{00000000-0000-0000-0000-000000000000}"/>
  <bookViews>
    <workbookView xWindow="-60" yWindow="-60" windowWidth="28920" windowHeight="15900" xr2:uid="{00000000-000D-0000-FFFF-FFFF00000000}"/>
  </bookViews>
  <sheets>
    <sheet name="Productcodetabel" sheetId="1" r:id="rId1"/>
    <sheet name="Change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E106" i="1" l="1"/>
  <c r="D46" i="1"/>
  <c r="D45" i="1"/>
  <c r="D44" i="1"/>
</calcChain>
</file>

<file path=xl/sharedStrings.xml><?xml version="1.0" encoding="utf-8"?>
<sst xmlns="http://schemas.openxmlformats.org/spreadsheetml/2006/main" count="535" uniqueCount="247">
  <si>
    <t>Integrale producten Jeugd/WMO/MO-BW 2019</t>
  </si>
  <si>
    <t>Productnaam</t>
  </si>
  <si>
    <t>Tarief Integraal</t>
  </si>
  <si>
    <t>Tarief Wmo</t>
  </si>
  <si>
    <t>Tarief Jeugd</t>
  </si>
  <si>
    <t>Frequentie</t>
  </si>
  <si>
    <t>Productcode iJW</t>
  </si>
  <si>
    <t>Productcode iWmo - Wmo</t>
  </si>
  <si>
    <t xml:space="preserve">Productcode iWmo - BW </t>
  </si>
  <si>
    <t>Begeleiding Crisis</t>
  </si>
  <si>
    <t>minuut</t>
  </si>
  <si>
    <t>totaal binnen de geldigheid van de toewijzing</t>
  </si>
  <si>
    <t>46A01</t>
  </si>
  <si>
    <t>02C01</t>
  </si>
  <si>
    <t>15C01</t>
  </si>
  <si>
    <t>Begeleiding Groep Licht</t>
  </si>
  <si>
    <t>n.v.t.</t>
  </si>
  <si>
    <t>07A11</t>
  </si>
  <si>
    <t>15G01</t>
  </si>
  <si>
    <t>Begeleiding Groep Basis</t>
  </si>
  <si>
    <t>41A23</t>
  </si>
  <si>
    <t>07A12</t>
  </si>
  <si>
    <t>15G02</t>
  </si>
  <si>
    <t>Begeleiding Groep Complex</t>
  </si>
  <si>
    <t>41A24</t>
  </si>
  <si>
    <t>07A13</t>
  </si>
  <si>
    <t>15G03</t>
  </si>
  <si>
    <t>Begeleiding Individueel Licht</t>
  </si>
  <si>
    <t>45A63</t>
  </si>
  <si>
    <t>02A22</t>
  </si>
  <si>
    <t>15G04</t>
  </si>
  <si>
    <t>Begeleiding Individueel Basis</t>
  </si>
  <si>
    <t>45A48</t>
  </si>
  <si>
    <t>02A16</t>
  </si>
  <si>
    <t>15G05</t>
  </si>
  <si>
    <t>Begeleiding Individueel Complex</t>
  </si>
  <si>
    <t>45A53</t>
  </si>
  <si>
    <t>02A19</t>
  </si>
  <si>
    <t>15G06</t>
  </si>
  <si>
    <t>etmaal</t>
  </si>
  <si>
    <t>44G02</t>
  </si>
  <si>
    <t>15G07</t>
  </si>
  <si>
    <t>Time-Out Voorziening</t>
  </si>
  <si>
    <t>44G08</t>
  </si>
  <si>
    <t>04G08</t>
  </si>
  <si>
    <t>15G08</t>
  </si>
  <si>
    <t>Vervoer</t>
  </si>
  <si>
    <t>08A03</t>
  </si>
  <si>
    <t>Vervoer Plus</t>
  </si>
  <si>
    <t>42A04</t>
  </si>
  <si>
    <t>08A04</t>
  </si>
  <si>
    <t>Wonen/verblijf Crisis Basis</t>
  </si>
  <si>
    <t>15C02</t>
  </si>
  <si>
    <t>Wonen/verblijf Crisis Hoog</t>
  </si>
  <si>
    <t>46A04</t>
  </si>
  <si>
    <t>15C03</t>
  </si>
  <si>
    <t>Wonen/verblijf Groep met begeleiding Intensief</t>
  </si>
  <si>
    <t>44T01</t>
  </si>
  <si>
    <t>15T01</t>
  </si>
  <si>
    <t>Wonen/verblijf Groep met begeleiding Intensief - partnerplaats</t>
  </si>
  <si>
    <t>44T02</t>
  </si>
  <si>
    <t>15T02</t>
  </si>
  <si>
    <t>Wonen/verblijf Groep met begeleiding Intensief  (scheiden wonen/zorg)</t>
  </si>
  <si>
    <t>44T03</t>
  </si>
  <si>
    <t>15T03</t>
  </si>
  <si>
    <t>Wonen/verblijf Groep met begeleiding Duurzaam</t>
  </si>
  <si>
    <t>44D01</t>
  </si>
  <si>
    <t>15D01</t>
  </si>
  <si>
    <t>Wonen/verblijf Groep met begeleiding Duurzaam - partnerplaats</t>
  </si>
  <si>
    <t>44D02</t>
  </si>
  <si>
    <t>15D02</t>
  </si>
  <si>
    <t>Wonen/verblijf groep met begeleiding Duurzaam  (scheiden wonen/zorg)</t>
  </si>
  <si>
    <t>44D03</t>
  </si>
  <si>
    <t>15D03</t>
  </si>
  <si>
    <t xml:space="preserve">Wonen/verblijf Groep met begeleiding Perspectief </t>
  </si>
  <si>
    <t>44P01</t>
  </si>
  <si>
    <t>15P01</t>
  </si>
  <si>
    <t>Wonen/verblijf Groep met begeleiding Perspectief - partnerplaats</t>
  </si>
  <si>
    <t>44P02</t>
  </si>
  <si>
    <t>15P02</t>
  </si>
  <si>
    <t>Wonen/verblijf groep met begeleiding Perspectief  (scheiden wonen/zorg)</t>
  </si>
  <si>
    <t>44P03</t>
  </si>
  <si>
    <t>15P03</t>
  </si>
  <si>
    <t>Wonen/verblijf Individueel met begeleiding Perspectief</t>
  </si>
  <si>
    <t>44P04</t>
  </si>
  <si>
    <t>15P04</t>
  </si>
  <si>
    <t>Wonen/verblijf Individueel met begeleiding Perspectief - partnerplaats</t>
  </si>
  <si>
    <t>44P05</t>
  </si>
  <si>
    <t>15P05</t>
  </si>
  <si>
    <t>Wonen/verblijf individueel met begeleiding perspectief  (scheiden wonen/zorg)</t>
  </si>
  <si>
    <t>44P06</t>
  </si>
  <si>
    <t>15P06</t>
  </si>
  <si>
    <t>Zorgcoördinatie (max. 1 per week)</t>
  </si>
  <si>
    <t>stuk</t>
  </si>
  <si>
    <t>45A75</t>
  </si>
  <si>
    <t>02A75</t>
  </si>
  <si>
    <t>15A75</t>
  </si>
  <si>
    <t>Specifiek WMO 2019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</si>
  <si>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</si>
  <si>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</si>
  <si>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</si>
  <si>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</si>
  <si>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</si>
  <si>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</si>
  <si>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</si>
  <si>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</si>
  <si>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</si>
  <si>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</si>
  <si>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</si>
  <si>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</si>
  <si>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Specifiek MO-BW 2019</t>
  </si>
  <si>
    <t>Huurbetaling</t>
  </si>
  <si>
    <t>4 weken</t>
  </si>
  <si>
    <t>15S04</t>
  </si>
  <si>
    <t>15S01</t>
  </si>
  <si>
    <t>15S02</t>
  </si>
  <si>
    <t>15S03</t>
  </si>
  <si>
    <t>Specifiek Jeugd 2019</t>
  </si>
  <si>
    <t>Behandeling Jeugd GGZ - Beschikbaarheidscomponent Crisis (per traject)</t>
  </si>
  <si>
    <t>totaal binnen de geldigheid van de toewijzing (12 maanden)</t>
  </si>
  <si>
    <t>53A02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</si>
  <si>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</si>
  <si>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</si>
  <si>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</si>
  <si>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</si>
  <si>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</si>
  <si>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</si>
  <si>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</si>
  <si>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</si>
  <si>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</si>
  <si>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</si>
  <si>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Crisis (volumenorm 1.800 min)</t>
  </si>
  <si>
    <t>totaal binnen de geldigheid van de toewijzing (2 maanden)</t>
  </si>
  <si>
    <t>Dyslexie Pre-screening (volumenorm 60 min.)</t>
  </si>
  <si>
    <t>45B80</t>
  </si>
  <si>
    <t>45B81</t>
  </si>
  <si>
    <t>45B82</t>
  </si>
  <si>
    <t>Dyslexie Verlenging behandeling (volumenorm 720 min.)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</si>
  <si>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</si>
  <si>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</si>
  <si>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</si>
  <si>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</si>
  <si>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</si>
  <si>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</si>
  <si>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</si>
  <si>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</si>
  <si>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</si>
  <si>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</si>
  <si>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</si>
  <si>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 xml:space="preserve">Verblijf Gezinsgericht 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</si>
  <si>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</si>
  <si>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</si>
  <si>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</si>
  <si>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</si>
  <si>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</si>
  <si>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</si>
  <si>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</si>
  <si>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</si>
  <si>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</si>
  <si>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</si>
  <si>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</si>
  <si>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</si>
  <si>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</si>
  <si>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</si>
  <si>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</si>
  <si>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</si>
  <si>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Jeugdbescherming &amp; Jeugdreclassering</t>
  </si>
  <si>
    <t>OTS &lt; 1 jaar (1 stuk/maand)</t>
  </si>
  <si>
    <t>48B00</t>
  </si>
  <si>
    <t>OTS &gt; 1 jaar (1 stuk/maand)</t>
  </si>
  <si>
    <t>48B01</t>
  </si>
  <si>
    <t>Voogdij + VOVO (1 stuk/maand)</t>
  </si>
  <si>
    <t>48B02</t>
  </si>
  <si>
    <t>Opslag bijzondere pupilkosten (1 stuk/maand)</t>
  </si>
  <si>
    <t>48B03</t>
  </si>
  <si>
    <t>Reguliere JR (1 stuk/maand)</t>
  </si>
  <si>
    <t>47B00</t>
  </si>
  <si>
    <t>ITB- Harde Kern (1 stuk/maand)</t>
  </si>
  <si>
    <t>47B04</t>
  </si>
  <si>
    <t>ITB - Criem (1 stuk/maand)</t>
  </si>
  <si>
    <t>47B03</t>
  </si>
  <si>
    <t>Scholings- en trainingsprogramma (STP) (1 stuk/maand)</t>
  </si>
  <si>
    <t>47B06</t>
  </si>
  <si>
    <t>Gedragsbeïnvloedende maatregel advies (GBM)</t>
  </si>
  <si>
    <t>47B01</t>
  </si>
  <si>
    <t>Gedragsbeïnvloedende maatregel begeleiding (GBM) (1 stuk/maand)</t>
  </si>
  <si>
    <t>47B02</t>
  </si>
  <si>
    <t>Samenloop (1 stuk/maand)</t>
  </si>
  <si>
    <t>47B05</t>
  </si>
  <si>
    <t xml:space="preserve">Instemmingsverklaring gedragswetenschapper Jeugdzorg Plus </t>
  </si>
  <si>
    <t>uur</t>
  </si>
  <si>
    <t>49B07</t>
  </si>
  <si>
    <t>Consultatie en advies (volumenorm 5 uur)</t>
  </si>
  <si>
    <t>Zicht op Veiligheid (vrijwillig kader) (volumenorm 50 uur)</t>
  </si>
  <si>
    <t>49B63</t>
  </si>
  <si>
    <t>Preventieve jeugdbescherming (volumenorm regulier:100 / LVB:150 uur)</t>
  </si>
  <si>
    <t>totaal binnen de geldigheid van de toewijzing (regulier: 4 maanden / LVB: 6 maanden)</t>
  </si>
  <si>
    <t>49A01</t>
  </si>
  <si>
    <t>Nazorg (volumenorm 12 uur)</t>
  </si>
  <si>
    <t>49B04</t>
  </si>
  <si>
    <t>Forza (1 stuk per cliënt per maand)</t>
  </si>
  <si>
    <t>maand (3 maanden)</t>
  </si>
  <si>
    <t>49B25</t>
  </si>
  <si>
    <t>Eenheid bij declaratie</t>
  </si>
  <si>
    <t>Eenheid bij toewijzing</t>
  </si>
  <si>
    <t>Dyslexie Diagnostiek (volumenorm 840 min.)</t>
  </si>
  <si>
    <t>ADHD-zorg kinderartsen (per traject)</t>
  </si>
  <si>
    <t>Psychische en psychiatrische zorg kinderartsen (per traject)</t>
  </si>
  <si>
    <t>n.t.b.</t>
  </si>
  <si>
    <t>maand (12 maanden)</t>
  </si>
  <si>
    <t>maand</t>
  </si>
  <si>
    <t>46C02</t>
  </si>
  <si>
    <t>Dyslexie Behandeling (volumenorm 4.140 min.)</t>
  </si>
  <si>
    <t>Tarief Wmo / BW / MO</t>
  </si>
  <si>
    <t>Begeleiding tijdens Raadsonderzoek (BTR) (volumenorm 20 uur)</t>
  </si>
  <si>
    <t>ZZP 5 Verpleging 1,36</t>
  </si>
  <si>
    <t>ZZP 4 Verpleging 1,45</t>
  </si>
  <si>
    <t>ZZP 6 Verpleging 4,74</t>
  </si>
  <si>
    <t>Productcodetabel Midden-IJssel/Oost-Veluwe 2019</t>
  </si>
  <si>
    <t>Behandeling Jeugd-GGZ EPA (volumenorm 12.000 min)</t>
  </si>
  <si>
    <t>404</t>
  </si>
  <si>
    <t>CAK code</t>
  </si>
  <si>
    <t>7</t>
  </si>
  <si>
    <t>6</t>
  </si>
  <si>
    <t>Totaal binnen geldigheidsduur beschikking (30 maanden)</t>
  </si>
  <si>
    <t>Totaal binnen geldigheidsduur beschikking (6 maanden)</t>
  </si>
  <si>
    <t>Totaal binnen geldigheidsduur beschikking (12 maanden)</t>
  </si>
  <si>
    <t>48A00</t>
  </si>
  <si>
    <t>Landelijke expertise team (LET) jeugdbescherming</t>
  </si>
  <si>
    <t>Opslag kindplaats (per kind, per etmaal)</t>
  </si>
  <si>
    <t>Datum</t>
  </si>
  <si>
    <t>Wijziging</t>
  </si>
  <si>
    <t>Eenheid Opslag kindplaats gewijzigd van etmaal naar stuk</t>
  </si>
  <si>
    <t>Tarief Verblijf gezinsgericht gewijzigd naar 136,56</t>
  </si>
  <si>
    <t>H&amp;V</t>
  </si>
  <si>
    <t>CAK code*</t>
  </si>
  <si>
    <t>*CAK code: Dit geldt alleen op de zorgproducten en productcodes iWmo-WMO en iWmo-BW</t>
  </si>
  <si>
    <t>448</t>
  </si>
  <si>
    <t xml:space="preserve">n.v.t. </t>
  </si>
  <si>
    <t>Update toelichting CAK-codes MO/BW</t>
  </si>
  <si>
    <t>H&amp;V**</t>
  </si>
  <si>
    <t>**H&amp;V: Geleverde zorg wordt door de gemeente doorgegeven aan het CAK via de H&amp;V applicatie op basis van aangeleverde cliënten door zorgaanbieders op de aan- en afmeldlijsten.</t>
  </si>
  <si>
    <t>Productcode Vervoer iJW verwijderd. Product is n.v.t.</t>
  </si>
  <si>
    <t>49A05</t>
  </si>
  <si>
    <t>Begeleiding tijdens Raadsonderzoek (BTR) (volumenorm 20 uur), productcode gewijzigd van 49B05 naar 49A05</t>
  </si>
  <si>
    <t>Versie: 29-11-2019</t>
  </si>
  <si>
    <t>Productcodes categorie 16 verwijderd. Codes worden in praktijk niet gebruikt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</si>
</sst>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_(&quot;€&quot;\ * #,##0.00_);_(&quot;€&quot;\ * \(#,##0.00\);_(&quot;€&quot;\ * &quot;-&quot;??_);_(@_)"/>
    <numFmt numFmtId="166" formatCode="&quot;€&quot;\ #,##0.00"/>
    <numFmt numFmtId="167" formatCode="[$-413]mm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rgb="FF206785"/>
      <name val="Arial"/>
      <family val="2"/>
    </font>
    <font>
      <b/>
      <sz val="11"/>
      <color rgb="FF206785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/>
      <diagonal/>
    </border>
    <border>
      <left style="thin">
        <color rgb="FF9CCB40"/>
      </left>
      <right style="thin">
        <color rgb="FF9CCB40"/>
      </right>
      <top/>
      <bottom/>
      <diagonal/>
    </border>
    <border>
      <left style="medium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 style="thin">
        <color rgb="FF9CCB40"/>
      </left>
      <right/>
      <top/>
      <bottom style="thin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7" xfId="0" applyNumberFormat="1" applyFont="1" applyBorder="1" applyAlignment="1"/>
    <xf numFmtId="0" fontId="2" fillId="0" borderId="8" xfId="0" applyFont="1" applyBorder="1"/>
    <xf numFmtId="44" fontId="5" fillId="0" borderId="8" xfId="2" applyFont="1" applyFill="1" applyBorder="1" applyAlignment="1">
      <alignment vertical="center" wrapText="1"/>
    </xf>
    <xf numFmtId="44" fontId="5" fillId="0" borderId="9" xfId="2" applyNumberFormat="1" applyFont="1" applyFill="1" applyBorder="1" applyAlignment="1">
      <alignment vertical="center" wrapText="1"/>
    </xf>
    <xf numFmtId="49" fontId="5" fillId="0" borderId="8" xfId="1" quotePrefix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5" fillId="0" borderId="10" xfId="2" applyNumberFormat="1" applyFont="1" applyFill="1" applyBorder="1" applyAlignment="1">
      <alignment vertical="center" wrapText="1"/>
    </xf>
    <xf numFmtId="49" fontId="5" fillId="0" borderId="10" xfId="1" quotePrefix="1" applyNumberFormat="1" applyFont="1" applyFill="1" applyBorder="1" applyAlignment="1">
      <alignment horizontal="center"/>
    </xf>
    <xf numFmtId="49" fontId="5" fillId="0" borderId="11" xfId="0" applyNumberFormat="1" applyFont="1" applyBorder="1" applyAlignment="1"/>
    <xf numFmtId="44" fontId="5" fillId="0" borderId="10" xfId="2" applyFont="1" applyFill="1" applyBorder="1" applyAlignment="1">
      <alignment vertical="center" wrapText="1"/>
    </xf>
    <xf numFmtId="44" fontId="5" fillId="0" borderId="12" xfId="2" applyFont="1" applyFill="1" applyBorder="1" applyAlignment="1">
      <alignment vertical="center" wrapText="1"/>
    </xf>
    <xf numFmtId="44" fontId="5" fillId="0" borderId="12" xfId="2" applyNumberFormat="1" applyFont="1" applyFill="1" applyBorder="1" applyAlignment="1">
      <alignment vertical="center" wrapText="1"/>
    </xf>
    <xf numFmtId="44" fontId="2" fillId="0" borderId="10" xfId="2" applyFont="1" applyBorder="1"/>
    <xf numFmtId="49" fontId="2" fillId="0" borderId="10" xfId="0" applyNumberFormat="1" applyFont="1" applyBorder="1" applyAlignment="1">
      <alignment horizontal="center"/>
    </xf>
    <xf numFmtId="44" fontId="2" fillId="0" borderId="0" xfId="0" applyNumberFormat="1" applyFont="1"/>
    <xf numFmtId="44" fontId="5" fillId="0" borderId="12" xfId="2" applyFont="1" applyFill="1" applyBorder="1" applyAlignment="1"/>
    <xf numFmtId="164" fontId="2" fillId="0" borderId="0" xfId="0" applyNumberFormat="1" applyFont="1"/>
    <xf numFmtId="44" fontId="2" fillId="0" borderId="10" xfId="2" applyFont="1" applyFill="1" applyBorder="1"/>
    <xf numFmtId="44" fontId="2" fillId="0" borderId="12" xfId="2" applyFont="1" applyFill="1" applyBorder="1"/>
    <xf numFmtId="49" fontId="2" fillId="0" borderId="10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/>
    <xf numFmtId="44" fontId="2" fillId="0" borderId="14" xfId="2" applyFont="1" applyBorder="1"/>
    <xf numFmtId="44" fontId="2" fillId="0" borderId="15" xfId="2" applyFont="1" applyBorder="1"/>
    <xf numFmtId="49" fontId="2" fillId="0" borderId="14" xfId="0" applyNumberFormat="1" applyFont="1" applyBorder="1" applyAlignment="1">
      <alignment horizontal="center"/>
    </xf>
    <xf numFmtId="0" fontId="5" fillId="0" borderId="14" xfId="2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165" fontId="5" fillId="0" borderId="8" xfId="1" applyNumberFormat="1" applyFont="1" applyFill="1" applyBorder="1" applyAlignment="1">
      <alignment wrapText="1"/>
    </xf>
    <xf numFmtId="166" fontId="5" fillId="0" borderId="8" xfId="1" applyNumberFormat="1" applyFont="1" applyFill="1" applyBorder="1" applyAlignment="1">
      <alignment horizontal="center" wrapText="1"/>
    </xf>
    <xf numFmtId="165" fontId="5" fillId="0" borderId="10" xfId="1" applyNumberFormat="1" applyFont="1" applyFill="1" applyBorder="1" applyAlignment="1">
      <alignment wrapText="1"/>
    </xf>
    <xf numFmtId="0" fontId="2" fillId="0" borderId="17" xfId="0" applyFont="1" applyBorder="1"/>
    <xf numFmtId="0" fontId="5" fillId="4" borderId="11" xfId="0" applyFont="1" applyFill="1" applyBorder="1" applyAlignment="1"/>
    <xf numFmtId="0" fontId="2" fillId="0" borderId="7" xfId="0" applyFont="1" applyFill="1" applyBorder="1"/>
    <xf numFmtId="44" fontId="2" fillId="0" borderId="8" xfId="2" applyFont="1" applyBorder="1"/>
    <xf numFmtId="0" fontId="2" fillId="0" borderId="8" xfId="0" applyFont="1" applyBorder="1" applyAlignment="1">
      <alignment horizontal="center"/>
    </xf>
    <xf numFmtId="0" fontId="5" fillId="0" borderId="9" xfId="2" applyNumberFormat="1" applyFont="1" applyFill="1" applyBorder="1" applyAlignment="1">
      <alignment vertical="center" wrapText="1"/>
    </xf>
    <xf numFmtId="0" fontId="2" fillId="0" borderId="11" xfId="0" applyFont="1" applyFill="1" applyBorder="1"/>
    <xf numFmtId="0" fontId="5" fillId="0" borderId="12" xfId="2" applyNumberFormat="1" applyFont="1" applyFill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5" fillId="0" borderId="15" xfId="2" applyNumberFormat="1" applyFont="1" applyFill="1" applyBorder="1" applyAlignment="1">
      <alignment vertical="center" wrapText="1"/>
    </xf>
    <xf numFmtId="0" fontId="2" fillId="0" borderId="18" xfId="0" applyFont="1" applyBorder="1"/>
    <xf numFmtId="0" fontId="2" fillId="0" borderId="19" xfId="0" applyFont="1" applyBorder="1"/>
    <xf numFmtId="44" fontId="2" fillId="0" borderId="19" xfId="2" applyFont="1" applyBorder="1"/>
    <xf numFmtId="0" fontId="2" fillId="0" borderId="19" xfId="0" applyFont="1" applyBorder="1" applyAlignment="1">
      <alignment horizontal="center"/>
    </xf>
    <xf numFmtId="49" fontId="7" fillId="0" borderId="12" xfId="2" applyNumberFormat="1" applyFont="1" applyBorder="1" applyAlignment="1"/>
    <xf numFmtId="0" fontId="2" fillId="0" borderId="10" xfId="0" applyFont="1" applyFill="1" applyBorder="1" applyAlignment="1">
      <alignment horizontal="center"/>
    </xf>
    <xf numFmtId="0" fontId="5" fillId="0" borderId="11" xfId="0" applyFont="1" applyBorder="1"/>
    <xf numFmtId="0" fontId="2" fillId="0" borderId="13" xfId="0" applyFont="1" applyFill="1" applyBorder="1"/>
    <xf numFmtId="44" fontId="5" fillId="0" borderId="14" xfId="2" applyFont="1" applyBorder="1"/>
    <xf numFmtId="0" fontId="2" fillId="0" borderId="15" xfId="0" applyNumberFormat="1" applyFont="1" applyBorder="1" applyAlignment="1">
      <alignment vertical="center"/>
    </xf>
    <xf numFmtId="44" fontId="5" fillId="0" borderId="8" xfId="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4" borderId="23" xfId="0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4" borderId="22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49" fontId="5" fillId="0" borderId="21" xfId="1" quotePrefix="1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 vertical="center"/>
    </xf>
    <xf numFmtId="49" fontId="5" fillId="4" borderId="22" xfId="0" quotePrefix="1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49" fontId="5" fillId="4" borderId="22" xfId="4" quotePrefix="1" applyNumberFormat="1" applyFont="1" applyFill="1" applyBorder="1" applyAlignment="1">
      <alignment horizontal="center" vertical="center"/>
    </xf>
    <xf numFmtId="49" fontId="5" fillId="4" borderId="23" xfId="5" quotePrefix="1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49" fontId="5" fillId="4" borderId="21" xfId="1" quotePrefix="1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4" borderId="0" xfId="0" applyFont="1" applyFill="1"/>
    <xf numFmtId="0" fontId="10" fillId="0" borderId="0" xfId="0" applyFont="1" applyAlignment="1">
      <alignment vertical="top"/>
    </xf>
    <xf numFmtId="0" fontId="9" fillId="0" borderId="10" xfId="0" applyFont="1" applyBorder="1"/>
    <xf numFmtId="0" fontId="0" fillId="0" borderId="0" xfId="0"/>
    <xf numFmtId="0" fontId="4" fillId="0" borderId="20" xfId="3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49" fontId="5" fillId="4" borderId="23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0" xfId="3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5" fillId="0" borderId="25" xfId="2" applyNumberFormat="1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/>
    </xf>
    <xf numFmtId="44" fontId="2" fillId="0" borderId="8" xfId="2" applyFont="1" applyFill="1" applyBorder="1"/>
    <xf numFmtId="0" fontId="2" fillId="0" borderId="8" xfId="0" applyFont="1" applyFill="1" applyBorder="1" applyAlignment="1">
      <alignment horizontal="center"/>
    </xf>
    <xf numFmtId="0" fontId="0" fillId="0" borderId="7" xfId="0" applyBorder="1"/>
    <xf numFmtId="0" fontId="11" fillId="0" borderId="26" xfId="0" applyFont="1" applyBorder="1"/>
    <xf numFmtId="0" fontId="6" fillId="0" borderId="0" xfId="0" applyFont="1" applyAlignment="1"/>
    <xf numFmtId="0" fontId="12" fillId="0" borderId="0" xfId="0" applyFont="1"/>
    <xf numFmtId="0" fontId="5" fillId="0" borderId="0" xfId="0" applyFont="1"/>
    <xf numFmtId="0" fontId="13" fillId="0" borderId="0" xfId="0" applyFont="1" applyAlignment="1"/>
    <xf numFmtId="0" fontId="12" fillId="0" borderId="0" xfId="0" applyFont="1" applyFill="1" applyAlignment="1"/>
    <xf numFmtId="49" fontId="5" fillId="0" borderId="7" xfId="0" applyNumberFormat="1" applyFont="1" applyFill="1" applyBorder="1" applyAlignment="1"/>
    <xf numFmtId="0" fontId="2" fillId="0" borderId="8" xfId="0" applyFont="1" applyFill="1" applyBorder="1"/>
    <xf numFmtId="49" fontId="5" fillId="0" borderId="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2" fillId="0" borderId="0" xfId="0" applyFont="1" applyFill="1"/>
    <xf numFmtId="44" fontId="2" fillId="0" borderId="10" xfId="2" applyNumberFormat="1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5" fillId="0" borderId="11" xfId="0" applyNumberFormat="1" applyFont="1" applyFill="1" applyBorder="1" applyAlignment="1"/>
    <xf numFmtId="0" fontId="2" fillId="0" borderId="10" xfId="0" applyFont="1" applyFill="1" applyBorder="1"/>
    <xf numFmtId="49" fontId="5" fillId="0" borderId="11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/>
    <xf numFmtId="44" fontId="2" fillId="0" borderId="14" xfId="2" applyFont="1" applyFill="1" applyBorder="1"/>
    <xf numFmtId="44" fontId="2" fillId="0" borderId="15" xfId="2" applyFont="1" applyFill="1" applyBorder="1"/>
    <xf numFmtId="49" fontId="2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16" xfId="0" applyFont="1" applyFill="1" applyBorder="1"/>
    <xf numFmtId="49" fontId="5" fillId="0" borderId="24" xfId="0" applyNumberFormat="1" applyFont="1" applyFill="1" applyBorder="1" applyAlignment="1">
      <alignment horizontal="center"/>
    </xf>
    <xf numFmtId="49" fontId="5" fillId="0" borderId="24" xfId="1" quotePrefix="1" applyNumberFormat="1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17" xfId="0" applyFont="1" applyFill="1" applyBorder="1"/>
    <xf numFmtId="0" fontId="2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27" xfId="0" applyBorder="1"/>
    <xf numFmtId="167" fontId="0" fillId="0" borderId="27" xfId="0" applyNumberFormat="1" applyBorder="1"/>
    <xf numFmtId="0" fontId="3" fillId="3" borderId="1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17" fontId="0" fillId="0" borderId="0" xfId="0" applyNumberFormat="1"/>
  </cellXfs>
  <cellStyles count="14">
    <cellStyle name="20% - Accent1" xfId="3" builtinId="30"/>
    <cellStyle name="Komma" xfId="1" builtinId="3"/>
    <cellStyle name="Komma 2" xfId="10" xr:uid="{00000000-0005-0000-0000-000002000000}"/>
    <cellStyle name="Komma 3" xfId="12" xr:uid="{00000000-0005-0000-0000-000003000000}"/>
    <cellStyle name="Komma 4" xfId="7" xr:uid="{00000000-0005-0000-0000-000004000000}"/>
    <cellStyle name="Neutraal 2" xfId="8" xr:uid="{00000000-0005-0000-0000-000005000000}"/>
    <cellStyle name="Standaard" xfId="0" builtinId="0"/>
    <cellStyle name="Standaard 2" xfId="9" xr:uid="{00000000-0005-0000-0000-000007000000}"/>
    <cellStyle name="Standaard 2 2" xfId="4" xr:uid="{00000000-0005-0000-0000-000008000000}"/>
    <cellStyle name="Standaard 3" xfId="5" xr:uid="{00000000-0005-0000-0000-000009000000}"/>
    <cellStyle name="Valuta" xfId="2" builtinId="4"/>
    <cellStyle name="Valuta 2" xfId="11" xr:uid="{00000000-0005-0000-0000-00000B000000}"/>
    <cellStyle name="Valuta 3" xfId="13" xr:uid="{00000000-0005-0000-0000-00000C000000}"/>
    <cellStyle name="Valuta 4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6"/>
  <sheetViews>
    <sheetView tabSelected="1" zoomScale="85" zoomScaleNormal="85" workbookViewId="0">
      <selection activeCell="B5" sqref="B5"/>
    </sheetView>
  </sheetViews>
  <sheetFormatPr defaultColWidth="9.140625" defaultRowHeight="15" x14ac:dyDescent="0.25"/>
  <cols>
    <col min="1" max="1" width="4" style="1" customWidth="1"/>
    <col min="2" max="2" width="68.5703125" style="1" customWidth="1"/>
    <col min="3" max="5" width="12.7109375" style="1" customWidth="1"/>
    <col min="6" max="7" width="11" style="1" customWidth="1"/>
    <col min="8" max="8" width="57.28515625" style="2" bestFit="1" customWidth="1"/>
    <col min="9" max="9" width="16.7109375" style="1" customWidth="1"/>
    <col min="10" max="10" width="16.42578125" style="1" customWidth="1"/>
    <col min="11" max="11" width="16.140625" style="1" customWidth="1"/>
    <col min="12" max="12" width="8.42578125" style="1" customWidth="1"/>
    <col min="13" max="13" width="2" customWidth="1"/>
    <col min="14" max="14" width="43" style="1" customWidth="1"/>
    <col min="15" max="15" width="13.7109375" style="1" bestFit="1" customWidth="1"/>
    <col min="16" max="16384" width="9.140625" style="1"/>
  </cols>
  <sheetData>
    <row r="1" spans="2:14" ht="17.25" thickBot="1" x14ac:dyDescent="0.3">
      <c r="B1" s="150" t="s">
        <v>218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2:14" ht="15.75" thickBot="1" x14ac:dyDescent="0.3">
      <c r="B2" s="1" t="s">
        <v>245</v>
      </c>
    </row>
    <row r="3" spans="2:14" ht="26.25" thickBot="1" x14ac:dyDescent="0.3">
      <c r="B3" s="150" t="s">
        <v>0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  <c r="N3" s="147" t="s">
        <v>236</v>
      </c>
    </row>
    <row r="4" spans="2:14" s="7" customFormat="1" ht="60.75" thickBot="1" x14ac:dyDescent="0.3">
      <c r="B4" s="3" t="s">
        <v>1</v>
      </c>
      <c r="C4" s="4" t="s">
        <v>2</v>
      </c>
      <c r="D4" s="4" t="s">
        <v>213</v>
      </c>
      <c r="E4" s="5" t="s">
        <v>4</v>
      </c>
      <c r="F4" s="4" t="s">
        <v>203</v>
      </c>
      <c r="G4" s="4" t="s">
        <v>204</v>
      </c>
      <c r="H4" s="70" t="s">
        <v>5</v>
      </c>
      <c r="I4" s="71" t="s">
        <v>7</v>
      </c>
      <c r="J4" s="71" t="s">
        <v>8</v>
      </c>
      <c r="K4" s="71" t="s">
        <v>6</v>
      </c>
      <c r="L4" s="100" t="s">
        <v>235</v>
      </c>
      <c r="M4"/>
      <c r="N4" s="146" t="s">
        <v>241</v>
      </c>
    </row>
    <row r="5" spans="2:14" ht="14.1" customHeight="1" x14ac:dyDescent="0.25">
      <c r="B5" s="119" t="s">
        <v>9</v>
      </c>
      <c r="C5" s="120"/>
      <c r="D5" s="10">
        <v>1.18</v>
      </c>
      <c r="E5" s="11">
        <v>1.6</v>
      </c>
      <c r="F5" s="12" t="s">
        <v>10</v>
      </c>
      <c r="G5" s="12" t="s">
        <v>190</v>
      </c>
      <c r="H5" s="44" t="s">
        <v>11</v>
      </c>
      <c r="I5" s="121" t="s">
        <v>13</v>
      </c>
      <c r="J5" s="121" t="s">
        <v>14</v>
      </c>
      <c r="K5" s="122" t="s">
        <v>12</v>
      </c>
      <c r="L5" s="122" t="s">
        <v>16</v>
      </c>
      <c r="N5" s="114"/>
    </row>
    <row r="6" spans="2:14" ht="14.1" customHeight="1" x14ac:dyDescent="0.25">
      <c r="B6" s="45" t="s">
        <v>15</v>
      </c>
      <c r="C6" s="123"/>
      <c r="D6" s="124">
        <v>0.14000000000000001</v>
      </c>
      <c r="E6" s="125"/>
      <c r="F6" s="56" t="s">
        <v>10</v>
      </c>
      <c r="G6" s="56" t="s">
        <v>190</v>
      </c>
      <c r="H6" s="46" t="s">
        <v>11</v>
      </c>
      <c r="I6" s="126" t="s">
        <v>17</v>
      </c>
      <c r="J6" s="126" t="s">
        <v>18</v>
      </c>
      <c r="K6" s="127" t="s">
        <v>16</v>
      </c>
      <c r="L6" s="127">
        <v>411</v>
      </c>
    </row>
    <row r="7" spans="2:14" ht="14.1" customHeight="1" x14ac:dyDescent="0.25">
      <c r="B7" s="128" t="s">
        <v>19</v>
      </c>
      <c r="C7" s="19">
        <v>0.19</v>
      </c>
      <c r="D7" s="19"/>
      <c r="E7" s="20"/>
      <c r="F7" s="17" t="s">
        <v>10</v>
      </c>
      <c r="G7" s="17" t="s">
        <v>190</v>
      </c>
      <c r="H7" s="46" t="s">
        <v>11</v>
      </c>
      <c r="I7" s="65" t="s">
        <v>21</v>
      </c>
      <c r="J7" s="65" t="s">
        <v>22</v>
      </c>
      <c r="K7" s="68" t="s">
        <v>20</v>
      </c>
      <c r="L7" s="68">
        <v>415</v>
      </c>
    </row>
    <row r="8" spans="2:14" ht="14.1" customHeight="1" x14ac:dyDescent="0.25">
      <c r="B8" s="128" t="s">
        <v>23</v>
      </c>
      <c r="C8" s="129"/>
      <c r="D8" s="19">
        <v>0.28000000000000003</v>
      </c>
      <c r="E8" s="21">
        <v>0.32</v>
      </c>
      <c r="F8" s="17" t="s">
        <v>10</v>
      </c>
      <c r="G8" s="17" t="s">
        <v>190</v>
      </c>
      <c r="H8" s="46" t="s">
        <v>11</v>
      </c>
      <c r="I8" s="65" t="s">
        <v>25</v>
      </c>
      <c r="J8" s="65" t="s">
        <v>26</v>
      </c>
      <c r="K8" s="68" t="s">
        <v>24</v>
      </c>
      <c r="L8" s="68">
        <v>416</v>
      </c>
    </row>
    <row r="9" spans="2:14" ht="14.1" customHeight="1" x14ac:dyDescent="0.25">
      <c r="B9" s="128" t="s">
        <v>27</v>
      </c>
      <c r="C9" s="19">
        <v>0.87</v>
      </c>
      <c r="D9" s="129"/>
      <c r="E9" s="20"/>
      <c r="F9" s="17" t="s">
        <v>10</v>
      </c>
      <c r="G9" s="17" t="s">
        <v>190</v>
      </c>
      <c r="H9" s="46" t="s">
        <v>11</v>
      </c>
      <c r="I9" s="65" t="s">
        <v>29</v>
      </c>
      <c r="J9" s="65" t="s">
        <v>30</v>
      </c>
      <c r="K9" s="68" t="s">
        <v>28</v>
      </c>
      <c r="L9" s="68">
        <v>403</v>
      </c>
    </row>
    <row r="10" spans="2:14" ht="14.1" customHeight="1" x14ac:dyDescent="0.25">
      <c r="B10" s="128" t="s">
        <v>31</v>
      </c>
      <c r="C10" s="19">
        <v>1.01</v>
      </c>
      <c r="D10" s="19"/>
      <c r="E10" s="20"/>
      <c r="F10" s="17" t="s">
        <v>10</v>
      </c>
      <c r="G10" s="17" t="s">
        <v>190</v>
      </c>
      <c r="H10" s="46" t="s">
        <v>11</v>
      </c>
      <c r="I10" s="65" t="s">
        <v>33</v>
      </c>
      <c r="J10" s="65" t="s">
        <v>34</v>
      </c>
      <c r="K10" s="68" t="s">
        <v>32</v>
      </c>
      <c r="L10" s="68" t="s">
        <v>220</v>
      </c>
    </row>
    <row r="11" spans="2:14" ht="14.1" customHeight="1" x14ac:dyDescent="0.25">
      <c r="B11" s="128" t="s">
        <v>35</v>
      </c>
      <c r="C11" s="19">
        <v>1.18</v>
      </c>
      <c r="D11" s="19"/>
      <c r="E11" s="20"/>
      <c r="F11" s="17" t="s">
        <v>10</v>
      </c>
      <c r="G11" s="17" t="s">
        <v>190</v>
      </c>
      <c r="H11" s="46" t="s">
        <v>11</v>
      </c>
      <c r="I11" s="65" t="s">
        <v>37</v>
      </c>
      <c r="J11" s="65" t="s">
        <v>38</v>
      </c>
      <c r="K11" s="68" t="s">
        <v>36</v>
      </c>
      <c r="L11" s="68">
        <v>406</v>
      </c>
    </row>
    <row r="12" spans="2:14" ht="14.1" customHeight="1" x14ac:dyDescent="0.25">
      <c r="B12" s="128" t="s">
        <v>229</v>
      </c>
      <c r="C12" s="27">
        <v>6.85</v>
      </c>
      <c r="D12" s="27"/>
      <c r="E12" s="28"/>
      <c r="F12" s="29" t="s">
        <v>93</v>
      </c>
      <c r="G12" s="29" t="s">
        <v>93</v>
      </c>
      <c r="H12" s="46" t="s">
        <v>11</v>
      </c>
      <c r="I12" s="65"/>
      <c r="J12" s="65" t="s">
        <v>41</v>
      </c>
      <c r="K12" s="68" t="s">
        <v>40</v>
      </c>
      <c r="L12" s="68" t="s">
        <v>16</v>
      </c>
      <c r="N12" s="116"/>
    </row>
    <row r="13" spans="2:14" ht="14.1" customHeight="1" x14ac:dyDescent="0.25">
      <c r="B13" s="128" t="s">
        <v>42</v>
      </c>
      <c r="C13" s="27">
        <v>180.7</v>
      </c>
      <c r="D13" s="27"/>
      <c r="E13" s="28"/>
      <c r="F13" s="29" t="s">
        <v>39</v>
      </c>
      <c r="G13" s="29" t="s">
        <v>39</v>
      </c>
      <c r="H13" s="46" t="s">
        <v>11</v>
      </c>
      <c r="I13" s="65" t="s">
        <v>44</v>
      </c>
      <c r="J13" s="65" t="s">
        <v>45</v>
      </c>
      <c r="K13" s="68" t="s">
        <v>43</v>
      </c>
      <c r="L13" s="68" t="s">
        <v>16</v>
      </c>
      <c r="N13" s="117"/>
    </row>
    <row r="14" spans="2:14" ht="14.1" customHeight="1" x14ac:dyDescent="0.25">
      <c r="B14" s="128" t="s">
        <v>46</v>
      </c>
      <c r="C14" s="27">
        <v>15</v>
      </c>
      <c r="D14" s="27"/>
      <c r="E14" s="28"/>
      <c r="F14" s="29" t="s">
        <v>39</v>
      </c>
      <c r="G14" s="29" t="s">
        <v>39</v>
      </c>
      <c r="H14" s="46" t="s">
        <v>11</v>
      </c>
      <c r="I14" s="65" t="s">
        <v>47</v>
      </c>
      <c r="J14" s="65">
        <v>15511</v>
      </c>
      <c r="K14" s="68" t="s">
        <v>16</v>
      </c>
      <c r="L14" s="68" t="s">
        <v>16</v>
      </c>
      <c r="N14" s="116"/>
    </row>
    <row r="15" spans="2:14" ht="14.1" customHeight="1" x14ac:dyDescent="0.25">
      <c r="B15" s="128" t="s">
        <v>48</v>
      </c>
      <c r="C15" s="27">
        <v>25</v>
      </c>
      <c r="D15" s="27"/>
      <c r="E15" s="28"/>
      <c r="F15" s="29" t="s">
        <v>39</v>
      </c>
      <c r="G15" s="29" t="s">
        <v>39</v>
      </c>
      <c r="H15" s="46" t="s">
        <v>11</v>
      </c>
      <c r="I15" s="65" t="s">
        <v>50</v>
      </c>
      <c r="J15" s="65">
        <v>15512</v>
      </c>
      <c r="K15" s="68" t="s">
        <v>49</v>
      </c>
      <c r="L15" s="68" t="s">
        <v>16</v>
      </c>
      <c r="N15" s="116"/>
    </row>
    <row r="16" spans="2:14" ht="14.1" customHeight="1" x14ac:dyDescent="0.25">
      <c r="B16" s="128" t="s">
        <v>51</v>
      </c>
      <c r="C16" s="27">
        <v>164.12</v>
      </c>
      <c r="D16" s="27"/>
      <c r="E16" s="25"/>
      <c r="F16" s="29" t="s">
        <v>39</v>
      </c>
      <c r="G16" s="29" t="s">
        <v>39</v>
      </c>
      <c r="H16" s="46" t="s">
        <v>11</v>
      </c>
      <c r="I16" s="65"/>
      <c r="J16" s="65" t="s">
        <v>52</v>
      </c>
      <c r="K16" s="68" t="s">
        <v>211</v>
      </c>
      <c r="L16" s="68" t="s">
        <v>16</v>
      </c>
      <c r="N16" s="116"/>
    </row>
    <row r="17" spans="2:15" ht="14.1" customHeight="1" x14ac:dyDescent="0.25">
      <c r="B17" s="128" t="s">
        <v>53</v>
      </c>
      <c r="C17" s="27">
        <v>226.24</v>
      </c>
      <c r="D17" s="27"/>
      <c r="E17" s="25"/>
      <c r="F17" s="29" t="s">
        <v>39</v>
      </c>
      <c r="G17" s="29" t="s">
        <v>39</v>
      </c>
      <c r="H17" s="46" t="s">
        <v>11</v>
      </c>
      <c r="I17" s="65"/>
      <c r="J17" s="65" t="s">
        <v>55</v>
      </c>
      <c r="K17" s="68" t="s">
        <v>54</v>
      </c>
      <c r="L17" s="68" t="s">
        <v>16</v>
      </c>
      <c r="N17" s="116"/>
      <c r="O17" s="26"/>
    </row>
    <row r="18" spans="2:15" ht="13.5" customHeight="1" x14ac:dyDescent="0.25">
      <c r="B18" s="130" t="s">
        <v>56</v>
      </c>
      <c r="C18" s="27">
        <v>180.7</v>
      </c>
      <c r="D18" s="27"/>
      <c r="E18" s="28"/>
      <c r="F18" s="29" t="s">
        <v>39</v>
      </c>
      <c r="G18" s="29" t="s">
        <v>39</v>
      </c>
      <c r="H18" s="46" t="s">
        <v>11</v>
      </c>
      <c r="I18" s="64"/>
      <c r="J18" s="64" t="s">
        <v>58</v>
      </c>
      <c r="K18" s="67" t="s">
        <v>57</v>
      </c>
      <c r="L18" s="67" t="s">
        <v>240</v>
      </c>
      <c r="N18" s="116"/>
    </row>
    <row r="19" spans="2:15" ht="14.1" customHeight="1" x14ac:dyDescent="0.25">
      <c r="B19" s="130" t="s">
        <v>59</v>
      </c>
      <c r="C19" s="27">
        <v>153.30000000000001</v>
      </c>
      <c r="D19" s="27"/>
      <c r="E19" s="28"/>
      <c r="F19" s="29" t="s">
        <v>39</v>
      </c>
      <c r="G19" s="29" t="s">
        <v>39</v>
      </c>
      <c r="H19" s="46" t="s">
        <v>11</v>
      </c>
      <c r="I19" s="64"/>
      <c r="J19" s="64" t="s">
        <v>61</v>
      </c>
      <c r="K19" s="67" t="s">
        <v>60</v>
      </c>
      <c r="L19" s="67" t="s">
        <v>234</v>
      </c>
      <c r="N19" s="118"/>
    </row>
    <row r="20" spans="2:15" ht="14.1" customHeight="1" x14ac:dyDescent="0.25">
      <c r="B20" s="130" t="s">
        <v>62</v>
      </c>
      <c r="C20" s="27">
        <v>143.30000000000001</v>
      </c>
      <c r="D20" s="27"/>
      <c r="E20" s="28"/>
      <c r="F20" s="29" t="s">
        <v>39</v>
      </c>
      <c r="G20" s="29" t="s">
        <v>39</v>
      </c>
      <c r="H20" s="46" t="s">
        <v>11</v>
      </c>
      <c r="I20" s="64"/>
      <c r="J20" s="64" t="s">
        <v>64</v>
      </c>
      <c r="K20" s="67" t="s">
        <v>63</v>
      </c>
      <c r="L20" s="67" t="s">
        <v>237</v>
      </c>
      <c r="N20" s="115"/>
    </row>
    <row r="21" spans="2:15" ht="14.1" customHeight="1" x14ac:dyDescent="0.25">
      <c r="B21" s="128" t="s">
        <v>65</v>
      </c>
      <c r="C21" s="27">
        <v>111.98</v>
      </c>
      <c r="D21" s="27"/>
      <c r="E21" s="28"/>
      <c r="F21" s="29" t="s">
        <v>39</v>
      </c>
      <c r="G21" s="29" t="s">
        <v>39</v>
      </c>
      <c r="H21" s="46" t="s">
        <v>11</v>
      </c>
      <c r="I21" s="65"/>
      <c r="J21" s="65" t="s">
        <v>67</v>
      </c>
      <c r="K21" s="68" t="s">
        <v>66</v>
      </c>
      <c r="L21" s="68" t="s">
        <v>234</v>
      </c>
      <c r="N21" s="116"/>
    </row>
    <row r="22" spans="2:15" ht="14.1" customHeight="1" x14ac:dyDescent="0.25">
      <c r="B22" s="128" t="s">
        <v>68</v>
      </c>
      <c r="C22" s="27">
        <v>84.59</v>
      </c>
      <c r="D22" s="27"/>
      <c r="E22" s="28"/>
      <c r="F22" s="29" t="s">
        <v>39</v>
      </c>
      <c r="G22" s="29" t="s">
        <v>39</v>
      </c>
      <c r="H22" s="46" t="s">
        <v>11</v>
      </c>
      <c r="I22" s="65"/>
      <c r="J22" s="65" t="s">
        <v>70</v>
      </c>
      <c r="K22" s="68" t="s">
        <v>69</v>
      </c>
      <c r="L22" s="68" t="s">
        <v>234</v>
      </c>
      <c r="N22" s="118"/>
    </row>
    <row r="23" spans="2:15" ht="14.1" customHeight="1" x14ac:dyDescent="0.25">
      <c r="B23" s="128" t="s">
        <v>71</v>
      </c>
      <c r="C23" s="27">
        <v>74.59</v>
      </c>
      <c r="D23" s="27"/>
      <c r="E23" s="28"/>
      <c r="F23" s="29" t="s">
        <v>39</v>
      </c>
      <c r="G23" s="29" t="s">
        <v>39</v>
      </c>
      <c r="H23" s="46" t="s">
        <v>11</v>
      </c>
      <c r="I23" s="65"/>
      <c r="J23" s="65" t="s">
        <v>73</v>
      </c>
      <c r="K23" s="68" t="s">
        <v>72</v>
      </c>
      <c r="L23" s="68" t="s">
        <v>237</v>
      </c>
      <c r="N23" s="115"/>
    </row>
    <row r="24" spans="2:15" ht="14.1" customHeight="1" x14ac:dyDescent="0.25">
      <c r="B24" s="128" t="s">
        <v>74</v>
      </c>
      <c r="C24" s="129"/>
      <c r="D24" s="27">
        <v>136.27000000000001</v>
      </c>
      <c r="E24" s="28">
        <v>183.4</v>
      </c>
      <c r="F24" s="29" t="s">
        <v>39</v>
      </c>
      <c r="G24" s="29" t="s">
        <v>39</v>
      </c>
      <c r="H24" s="46" t="s">
        <v>11</v>
      </c>
      <c r="I24" s="65"/>
      <c r="J24" s="65" t="s">
        <v>76</v>
      </c>
      <c r="K24" s="68" t="s">
        <v>75</v>
      </c>
      <c r="L24" s="68" t="s">
        <v>234</v>
      </c>
      <c r="N24" s="116"/>
    </row>
    <row r="25" spans="2:15" ht="14.1" customHeight="1" x14ac:dyDescent="0.25">
      <c r="B25" s="130" t="s">
        <v>77</v>
      </c>
      <c r="C25" s="27">
        <v>108.8727397260274</v>
      </c>
      <c r="D25" s="27"/>
      <c r="E25" s="28"/>
      <c r="F25" s="29" t="s">
        <v>39</v>
      </c>
      <c r="G25" s="29" t="s">
        <v>39</v>
      </c>
      <c r="H25" s="46" t="s">
        <v>11</v>
      </c>
      <c r="I25" s="64"/>
      <c r="J25" s="64" t="s">
        <v>79</v>
      </c>
      <c r="K25" s="67" t="s">
        <v>78</v>
      </c>
      <c r="L25" s="67" t="s">
        <v>234</v>
      </c>
      <c r="N25" s="118"/>
    </row>
    <row r="26" spans="2:15" ht="14.1" customHeight="1" x14ac:dyDescent="0.25">
      <c r="B26" s="130" t="s">
        <v>80</v>
      </c>
      <c r="C26" s="27">
        <v>98.872739726027405</v>
      </c>
      <c r="D26" s="27"/>
      <c r="E26" s="28"/>
      <c r="F26" s="29" t="s">
        <v>39</v>
      </c>
      <c r="G26" s="29" t="s">
        <v>39</v>
      </c>
      <c r="H26" s="46" t="s">
        <v>11</v>
      </c>
      <c r="I26" s="64"/>
      <c r="J26" s="64" t="s">
        <v>82</v>
      </c>
      <c r="K26" s="67" t="s">
        <v>81</v>
      </c>
      <c r="L26" s="67" t="s">
        <v>237</v>
      </c>
      <c r="N26" s="115"/>
    </row>
    <row r="27" spans="2:15" ht="14.1" customHeight="1" x14ac:dyDescent="0.25">
      <c r="B27" s="128" t="s">
        <v>83</v>
      </c>
      <c r="C27" s="27">
        <v>89.94</v>
      </c>
      <c r="D27" s="27"/>
      <c r="E27" s="25"/>
      <c r="F27" s="29" t="s">
        <v>39</v>
      </c>
      <c r="G27" s="29" t="s">
        <v>39</v>
      </c>
      <c r="H27" s="46" t="s">
        <v>11</v>
      </c>
      <c r="I27" s="65"/>
      <c r="J27" s="65" t="s">
        <v>85</v>
      </c>
      <c r="K27" s="68" t="s">
        <v>84</v>
      </c>
      <c r="L27" s="68" t="s">
        <v>234</v>
      </c>
      <c r="N27" s="116"/>
    </row>
    <row r="28" spans="2:15" ht="14.1" customHeight="1" x14ac:dyDescent="0.25">
      <c r="B28" s="128" t="s">
        <v>86</v>
      </c>
      <c r="C28" s="27">
        <v>76.48</v>
      </c>
      <c r="D28" s="27"/>
      <c r="E28" s="25"/>
      <c r="F28" s="29" t="s">
        <v>39</v>
      </c>
      <c r="G28" s="29" t="s">
        <v>39</v>
      </c>
      <c r="H28" s="46" t="s">
        <v>11</v>
      </c>
      <c r="I28" s="65"/>
      <c r="J28" s="65" t="s">
        <v>88</v>
      </c>
      <c r="K28" s="68" t="s">
        <v>87</v>
      </c>
      <c r="L28" s="68" t="s">
        <v>234</v>
      </c>
      <c r="N28" s="118"/>
    </row>
    <row r="29" spans="2:15" ht="14.1" customHeight="1" x14ac:dyDescent="0.25">
      <c r="B29" s="128" t="s">
        <v>89</v>
      </c>
      <c r="C29" s="27">
        <v>66.48</v>
      </c>
      <c r="D29" s="27"/>
      <c r="E29" s="25"/>
      <c r="F29" s="29" t="s">
        <v>39</v>
      </c>
      <c r="G29" s="29" t="s">
        <v>39</v>
      </c>
      <c r="H29" s="46" t="s">
        <v>11</v>
      </c>
      <c r="I29" s="65"/>
      <c r="J29" s="65" t="s">
        <v>91</v>
      </c>
      <c r="K29" s="68" t="s">
        <v>90</v>
      </c>
      <c r="L29" s="68" t="s">
        <v>237</v>
      </c>
      <c r="N29" s="115"/>
    </row>
    <row r="30" spans="2:15" ht="14.1" customHeight="1" thickBot="1" x14ac:dyDescent="0.3">
      <c r="B30" s="131" t="s">
        <v>92</v>
      </c>
      <c r="C30" s="132">
        <v>70.8</v>
      </c>
      <c r="D30" s="132"/>
      <c r="E30" s="133"/>
      <c r="F30" s="134" t="s">
        <v>93</v>
      </c>
      <c r="G30" s="134" t="s">
        <v>93</v>
      </c>
      <c r="H30" s="50" t="s">
        <v>11</v>
      </c>
      <c r="I30" s="135" t="s">
        <v>95</v>
      </c>
      <c r="J30" s="135" t="s">
        <v>96</v>
      </c>
      <c r="K30" s="136" t="s">
        <v>94</v>
      </c>
      <c r="L30" s="136" t="s">
        <v>16</v>
      </c>
      <c r="N30" s="116"/>
    </row>
    <row r="31" spans="2:15" ht="15.75" thickBot="1" x14ac:dyDescent="0.3">
      <c r="B31" s="97"/>
      <c r="I31" s="96"/>
      <c r="L31" s="99"/>
    </row>
    <row r="32" spans="2:15" ht="17.25" thickBot="1" x14ac:dyDescent="0.3">
      <c r="B32" s="150" t="s">
        <v>97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2"/>
    </row>
    <row r="33" spans="2:14" ht="60.75" thickBot="1" x14ac:dyDescent="0.3">
      <c r="B33" s="3" t="s">
        <v>1</v>
      </c>
      <c r="C33" s="4"/>
      <c r="D33" s="4" t="s">
        <v>3</v>
      </c>
      <c r="E33" s="5"/>
      <c r="F33" s="4" t="s">
        <v>203</v>
      </c>
      <c r="G33" s="4" t="s">
        <v>204</v>
      </c>
      <c r="H33" s="70" t="s">
        <v>5</v>
      </c>
      <c r="I33" s="72" t="s">
        <v>7</v>
      </c>
      <c r="J33" s="73"/>
      <c r="K33" s="71"/>
      <c r="L33" s="105" t="s">
        <v>221</v>
      </c>
    </row>
    <row r="34" spans="2:14" ht="14.1" customHeight="1" x14ac:dyDescent="0.25">
      <c r="B34" s="8" t="s">
        <v>98</v>
      </c>
      <c r="C34" s="9"/>
      <c r="D34" s="61">
        <v>0.43</v>
      </c>
      <c r="E34" s="11"/>
      <c r="F34" s="12" t="s">
        <v>10</v>
      </c>
      <c r="G34" s="12" t="s">
        <v>190</v>
      </c>
      <c r="H34" s="44" t="s">
        <v>11</v>
      </c>
      <c r="I34" s="93" t="s">
        <v>99</v>
      </c>
      <c r="J34" s="74"/>
      <c r="K34" s="81"/>
      <c r="L34" s="101" t="s">
        <v>222</v>
      </c>
    </row>
    <row r="35" spans="2:14" ht="14.1" customHeight="1" x14ac:dyDescent="0.25">
      <c r="B35" s="18" t="s">
        <v>100</v>
      </c>
      <c r="C35" s="22"/>
      <c r="D35" s="22">
        <v>0.48</v>
      </c>
      <c r="E35" s="25"/>
      <c r="F35" s="23" t="s">
        <v>10</v>
      </c>
      <c r="G35" s="23" t="s">
        <v>190</v>
      </c>
      <c r="H35" s="46" t="s">
        <v>11</v>
      </c>
      <c r="I35" s="77" t="s">
        <v>101</v>
      </c>
      <c r="J35" s="75"/>
      <c r="K35" s="94"/>
      <c r="L35" s="103" t="s">
        <v>223</v>
      </c>
    </row>
    <row r="36" spans="2:14" ht="14.1" customHeight="1" x14ac:dyDescent="0.25">
      <c r="B36" s="18" t="s">
        <v>102</v>
      </c>
      <c r="C36" s="22"/>
      <c r="D36" s="22">
        <v>0.48</v>
      </c>
      <c r="E36" s="25"/>
      <c r="F36" s="23" t="s">
        <v>10</v>
      </c>
      <c r="G36" s="23" t="s">
        <v>190</v>
      </c>
      <c r="H36" s="46" t="s">
        <v>11</v>
      </c>
      <c r="I36" s="77" t="s">
        <v>103</v>
      </c>
      <c r="J36" s="75"/>
      <c r="K36" s="94"/>
      <c r="L36" s="103">
        <v>400</v>
      </c>
    </row>
    <row r="37" spans="2:14" ht="14.1" customHeight="1" x14ac:dyDescent="0.25">
      <c r="B37" s="18" t="s">
        <v>104</v>
      </c>
      <c r="C37" s="22"/>
      <c r="D37" s="22">
        <v>155.47</v>
      </c>
      <c r="E37" s="25"/>
      <c r="F37" s="23" t="s">
        <v>39</v>
      </c>
      <c r="G37" s="23" t="s">
        <v>39</v>
      </c>
      <c r="H37" s="46" t="s">
        <v>11</v>
      </c>
      <c r="I37" s="77" t="s">
        <v>105</v>
      </c>
      <c r="J37" s="75"/>
      <c r="K37" s="94"/>
      <c r="L37" s="103">
        <v>448</v>
      </c>
    </row>
    <row r="38" spans="2:14" ht="14.1" customHeight="1" x14ac:dyDescent="0.25">
      <c r="B38" s="18" t="s">
        <v>106</v>
      </c>
      <c r="C38" s="22"/>
      <c r="D38" s="22">
        <v>120.17</v>
      </c>
      <c r="E38" s="25"/>
      <c r="F38" s="23" t="s">
        <v>39</v>
      </c>
      <c r="G38" s="23" t="s">
        <v>39</v>
      </c>
      <c r="H38" s="46" t="s">
        <v>11</v>
      </c>
      <c r="I38" s="77" t="s">
        <v>107</v>
      </c>
      <c r="J38" s="75"/>
      <c r="K38" s="94"/>
      <c r="L38" s="103">
        <v>447</v>
      </c>
    </row>
    <row r="39" spans="2:14" ht="14.1" customHeight="1" thickBot="1" x14ac:dyDescent="0.3">
      <c r="B39" s="30" t="s">
        <v>108</v>
      </c>
      <c r="C39" s="31"/>
      <c r="D39" s="31">
        <v>162.49</v>
      </c>
      <c r="E39" s="32"/>
      <c r="F39" s="33" t="s">
        <v>39</v>
      </c>
      <c r="G39" s="33" t="s">
        <v>39</v>
      </c>
      <c r="H39" s="50" t="s">
        <v>11</v>
      </c>
      <c r="I39" s="78" t="s">
        <v>109</v>
      </c>
      <c r="J39" s="79"/>
      <c r="K39" s="95"/>
      <c r="L39" s="102">
        <v>449</v>
      </c>
    </row>
    <row r="40" spans="2:14" ht="15.75" thickBot="1" x14ac:dyDescent="0.3">
      <c r="B40" s="97"/>
      <c r="L40" s="99"/>
    </row>
    <row r="41" spans="2:14" ht="17.25" thickBot="1" x14ac:dyDescent="0.3">
      <c r="B41" s="150" t="s">
        <v>110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2"/>
    </row>
    <row r="42" spans="2:14" ht="60.75" thickBot="1" x14ac:dyDescent="0.3">
      <c r="B42" s="3" t="s">
        <v>1</v>
      </c>
      <c r="C42" s="4"/>
      <c r="D42" s="4" t="s">
        <v>3</v>
      </c>
      <c r="E42" s="5"/>
      <c r="F42" s="4" t="s">
        <v>203</v>
      </c>
      <c r="G42" s="4" t="s">
        <v>204</v>
      </c>
      <c r="H42" s="6" t="s">
        <v>5</v>
      </c>
      <c r="I42" s="105"/>
      <c r="J42" s="105" t="s">
        <v>8</v>
      </c>
      <c r="K42" s="137"/>
      <c r="L42" s="105" t="s">
        <v>221</v>
      </c>
    </row>
    <row r="43" spans="2:14" ht="14.1" customHeight="1" x14ac:dyDescent="0.25">
      <c r="B43" s="35" t="s">
        <v>111</v>
      </c>
      <c r="C43" s="120"/>
      <c r="D43" s="36">
        <v>46.16</v>
      </c>
      <c r="E43" s="138"/>
      <c r="F43" s="37" t="s">
        <v>93</v>
      </c>
      <c r="G43" s="37" t="s">
        <v>93</v>
      </c>
      <c r="H43" s="16" t="s">
        <v>112</v>
      </c>
      <c r="I43" s="139"/>
      <c r="J43" s="140" t="s">
        <v>113</v>
      </c>
      <c r="K43" s="141"/>
      <c r="L43" s="122" t="s">
        <v>238</v>
      </c>
      <c r="N43" s="114"/>
    </row>
    <row r="44" spans="2:14" ht="14.1" customHeight="1" x14ac:dyDescent="0.25">
      <c r="B44" s="35" t="s">
        <v>215</v>
      </c>
      <c r="C44" s="124"/>
      <c r="D44" s="38">
        <f>86.3571984/7</f>
        <v>12.336742628571429</v>
      </c>
      <c r="E44" s="142"/>
      <c r="F44" s="29" t="s">
        <v>39</v>
      </c>
      <c r="G44" s="29" t="s">
        <v>39</v>
      </c>
      <c r="H44" s="16" t="s">
        <v>11</v>
      </c>
      <c r="I44" s="68"/>
      <c r="J44" s="143">
        <v>15527</v>
      </c>
      <c r="K44" s="145"/>
      <c r="L44" s="144">
        <v>402</v>
      </c>
    </row>
    <row r="45" spans="2:14" ht="14.1" customHeight="1" x14ac:dyDescent="0.25">
      <c r="B45" s="35" t="s">
        <v>216</v>
      </c>
      <c r="C45" s="19"/>
      <c r="D45" s="38">
        <f>92.075808/7</f>
        <v>13.153686857142857</v>
      </c>
      <c r="E45" s="142"/>
      <c r="F45" s="29" t="s">
        <v>39</v>
      </c>
      <c r="G45" s="29" t="s">
        <v>39</v>
      </c>
      <c r="H45" s="16" t="s">
        <v>11</v>
      </c>
      <c r="I45" s="68"/>
      <c r="J45" s="143">
        <v>15528</v>
      </c>
      <c r="K45" s="145"/>
      <c r="L45" s="144">
        <v>402</v>
      </c>
    </row>
    <row r="46" spans="2:14" ht="14.1" customHeight="1" x14ac:dyDescent="0.25">
      <c r="B46" s="35" t="s">
        <v>217</v>
      </c>
      <c r="C46" s="15"/>
      <c r="D46" s="38">
        <f>301.001184/7</f>
        <v>43.000169142857146</v>
      </c>
      <c r="E46" s="39"/>
      <c r="F46" s="23" t="s">
        <v>39</v>
      </c>
      <c r="G46" s="23" t="s">
        <v>39</v>
      </c>
      <c r="H46" s="16" t="s">
        <v>11</v>
      </c>
      <c r="I46" s="66"/>
      <c r="J46" s="76">
        <v>15529</v>
      </c>
      <c r="K46" s="75"/>
      <c r="L46" s="107">
        <v>402</v>
      </c>
    </row>
    <row r="47" spans="2:14" ht="14.1" customHeight="1" x14ac:dyDescent="0.25">
      <c r="B47" s="40" t="s">
        <v>104</v>
      </c>
      <c r="C47" s="19"/>
      <c r="D47" s="22">
        <v>155.47</v>
      </c>
      <c r="E47" s="39"/>
      <c r="F47" s="23" t="s">
        <v>39</v>
      </c>
      <c r="G47" s="23" t="s">
        <v>39</v>
      </c>
      <c r="H47" s="16" t="s">
        <v>11</v>
      </c>
      <c r="I47" s="66"/>
      <c r="J47" s="77" t="s">
        <v>114</v>
      </c>
      <c r="K47" s="75"/>
      <c r="L47" s="107">
        <v>448</v>
      </c>
    </row>
    <row r="48" spans="2:14" ht="14.1" customHeight="1" x14ac:dyDescent="0.25">
      <c r="B48" s="40" t="s">
        <v>106</v>
      </c>
      <c r="C48" s="19"/>
      <c r="D48" s="22">
        <v>120.17</v>
      </c>
      <c r="E48" s="39"/>
      <c r="F48" s="23" t="s">
        <v>39</v>
      </c>
      <c r="G48" s="23" t="s">
        <v>39</v>
      </c>
      <c r="H48" s="16" t="s">
        <v>11</v>
      </c>
      <c r="I48" s="66"/>
      <c r="J48" s="77" t="s">
        <v>115</v>
      </c>
      <c r="K48" s="75"/>
      <c r="L48" s="106">
        <v>447</v>
      </c>
    </row>
    <row r="49" spans="2:12" ht="14.1" customHeight="1" thickBot="1" x14ac:dyDescent="0.3">
      <c r="B49" s="30" t="s">
        <v>108</v>
      </c>
      <c r="C49" s="31"/>
      <c r="D49" s="31">
        <v>162.49</v>
      </c>
      <c r="E49" s="31"/>
      <c r="F49" s="33" t="s">
        <v>39</v>
      </c>
      <c r="G49" s="33" t="s">
        <v>39</v>
      </c>
      <c r="H49" s="34" t="s">
        <v>11</v>
      </c>
      <c r="I49" s="69"/>
      <c r="J49" s="78" t="s">
        <v>116</v>
      </c>
      <c r="K49" s="79"/>
      <c r="L49" s="104">
        <v>449</v>
      </c>
    </row>
    <row r="50" spans="2:12" ht="15.75" thickBot="1" x14ac:dyDescent="0.3">
      <c r="B50" s="24"/>
    </row>
    <row r="51" spans="2:12" ht="17.25" thickBot="1" x14ac:dyDescent="0.3">
      <c r="B51" s="150" t="s">
        <v>117</v>
      </c>
      <c r="C51" s="151"/>
      <c r="D51" s="151"/>
      <c r="E51" s="151"/>
      <c r="F51" s="151"/>
      <c r="G51" s="151"/>
      <c r="H51" s="151"/>
      <c r="I51" s="151"/>
      <c r="J51" s="151"/>
      <c r="K51" s="152"/>
    </row>
    <row r="52" spans="2:12" ht="60.75" thickBot="1" x14ac:dyDescent="0.3">
      <c r="B52" s="3" t="s">
        <v>1</v>
      </c>
      <c r="C52" s="4"/>
      <c r="D52" s="4"/>
      <c r="E52" s="5" t="s">
        <v>4</v>
      </c>
      <c r="F52" s="4" t="s">
        <v>203</v>
      </c>
      <c r="G52" s="4" t="s">
        <v>204</v>
      </c>
      <c r="H52" s="70" t="s">
        <v>5</v>
      </c>
      <c r="I52" s="73"/>
      <c r="J52" s="71"/>
      <c r="K52" s="71" t="s">
        <v>6</v>
      </c>
    </row>
    <row r="53" spans="2:12" ht="14.1" customHeight="1" x14ac:dyDescent="0.25">
      <c r="B53" s="41" t="s">
        <v>118</v>
      </c>
      <c r="C53" s="9"/>
      <c r="D53" s="9"/>
      <c r="E53" s="42">
        <v>703.80000000000007</v>
      </c>
      <c r="F53" s="43" t="s">
        <v>93</v>
      </c>
      <c r="G53" s="43" t="s">
        <v>93</v>
      </c>
      <c r="H53" s="44" t="s">
        <v>11</v>
      </c>
      <c r="I53" s="74"/>
      <c r="J53" s="81"/>
      <c r="K53" s="82">
        <v>54008</v>
      </c>
    </row>
    <row r="54" spans="2:12" ht="14.1" customHeight="1" x14ac:dyDescent="0.25">
      <c r="B54" s="45" t="s">
        <v>206</v>
      </c>
      <c r="C54" s="15"/>
      <c r="D54" s="15"/>
      <c r="E54" s="22">
        <v>277.70519999999999</v>
      </c>
      <c r="F54" s="13" t="s">
        <v>93</v>
      </c>
      <c r="G54" s="13" t="s">
        <v>93</v>
      </c>
      <c r="H54" s="46" t="s">
        <v>119</v>
      </c>
      <c r="I54" s="75"/>
      <c r="J54" s="75"/>
      <c r="K54" s="83" t="s">
        <v>120</v>
      </c>
    </row>
    <row r="55" spans="2:12" ht="14.1" customHeight="1" x14ac:dyDescent="0.25">
      <c r="B55" s="45" t="s">
        <v>207</v>
      </c>
      <c r="C55" s="15"/>
      <c r="D55" s="15"/>
      <c r="E55" s="22">
        <v>327.07320000000004</v>
      </c>
      <c r="F55" s="13" t="s">
        <v>93</v>
      </c>
      <c r="G55" s="13" t="s">
        <v>93</v>
      </c>
      <c r="H55" s="46" t="s">
        <v>119</v>
      </c>
      <c r="I55" s="75"/>
      <c r="J55" s="75"/>
      <c r="K55" s="83" t="s">
        <v>121</v>
      </c>
    </row>
    <row r="56" spans="2:12" ht="14.1" customHeight="1" x14ac:dyDescent="0.25">
      <c r="B56" s="14" t="s">
        <v>122</v>
      </c>
      <c r="C56" s="15"/>
      <c r="D56" s="15"/>
      <c r="E56" s="22">
        <v>1.46</v>
      </c>
      <c r="F56" s="13" t="s">
        <v>10</v>
      </c>
      <c r="G56" s="62" t="s">
        <v>190</v>
      </c>
      <c r="H56" s="46" t="s">
        <v>11</v>
      </c>
      <c r="I56" s="75"/>
      <c r="J56" s="75"/>
      <c r="K56" s="84" t="s">
        <v>123</v>
      </c>
    </row>
    <row r="57" spans="2:12" ht="14.1" customHeight="1" x14ac:dyDescent="0.25">
      <c r="B57" s="14" t="s">
        <v>124</v>
      </c>
      <c r="C57" s="15"/>
      <c r="D57" s="15"/>
      <c r="E57" s="22">
        <v>1.6</v>
      </c>
      <c r="F57" s="13" t="s">
        <v>10</v>
      </c>
      <c r="G57" s="62" t="s">
        <v>190</v>
      </c>
      <c r="H57" s="46" t="s">
        <v>11</v>
      </c>
      <c r="I57" s="75"/>
      <c r="J57" s="75"/>
      <c r="K57" s="84" t="s">
        <v>125</v>
      </c>
    </row>
    <row r="58" spans="2:12" ht="14.1" customHeight="1" x14ac:dyDescent="0.25">
      <c r="B58" s="14" t="s">
        <v>126</v>
      </c>
      <c r="C58" s="15"/>
      <c r="D58" s="15"/>
      <c r="E58" s="22">
        <v>1.79</v>
      </c>
      <c r="F58" s="13" t="s">
        <v>10</v>
      </c>
      <c r="G58" s="62" t="str">
        <f>F58</f>
        <v>minuut</v>
      </c>
      <c r="H58" s="46" t="s">
        <v>127</v>
      </c>
      <c r="I58" s="75"/>
      <c r="J58" s="75"/>
      <c r="K58" s="83">
        <v>54004</v>
      </c>
    </row>
    <row r="59" spans="2:12" ht="14.1" customHeight="1" x14ac:dyDescent="0.25">
      <c r="B59" s="14" t="s">
        <v>128</v>
      </c>
      <c r="C59" s="15"/>
      <c r="D59" s="15"/>
      <c r="E59" s="22">
        <v>1.77</v>
      </c>
      <c r="F59" s="13" t="s">
        <v>10</v>
      </c>
      <c r="G59" s="62" t="str">
        <f t="shared" ref="G59:G67" si="0">F59</f>
        <v>minuut</v>
      </c>
      <c r="H59" s="46" t="s">
        <v>119</v>
      </c>
      <c r="I59" s="75"/>
      <c r="J59" s="75"/>
      <c r="K59" s="83">
        <v>54002</v>
      </c>
    </row>
    <row r="60" spans="2:12" ht="14.1" customHeight="1" x14ac:dyDescent="0.25">
      <c r="B60" s="14" t="s">
        <v>129</v>
      </c>
      <c r="C60" s="15"/>
      <c r="D60" s="15"/>
      <c r="E60" s="22">
        <v>1.71</v>
      </c>
      <c r="F60" s="13" t="s">
        <v>10</v>
      </c>
      <c r="G60" s="62" t="str">
        <f t="shared" si="0"/>
        <v>minuut</v>
      </c>
      <c r="H60" s="46" t="s">
        <v>130</v>
      </c>
      <c r="I60" s="75"/>
      <c r="J60" s="75"/>
      <c r="K60" s="83">
        <v>54001</v>
      </c>
    </row>
    <row r="61" spans="2:12" ht="14.1" customHeight="1" x14ac:dyDescent="0.25">
      <c r="B61" s="14" t="s">
        <v>219</v>
      </c>
      <c r="C61" s="15"/>
      <c r="D61" s="15"/>
      <c r="E61" s="22">
        <v>1.88</v>
      </c>
      <c r="F61" s="13" t="s">
        <v>10</v>
      </c>
      <c r="G61" s="62" t="str">
        <f t="shared" si="0"/>
        <v>minuut</v>
      </c>
      <c r="H61" s="46" t="s">
        <v>130</v>
      </c>
      <c r="I61" s="75"/>
      <c r="J61" s="75"/>
      <c r="K61" s="83">
        <v>54003</v>
      </c>
    </row>
    <row r="62" spans="2:12" ht="14.1" customHeight="1" x14ac:dyDescent="0.25">
      <c r="B62" s="14" t="s">
        <v>131</v>
      </c>
      <c r="C62" s="15"/>
      <c r="D62" s="15"/>
      <c r="E62" s="22">
        <v>1.88</v>
      </c>
      <c r="F62" s="13" t="s">
        <v>10</v>
      </c>
      <c r="G62" s="62" t="str">
        <f t="shared" si="0"/>
        <v>minuut</v>
      </c>
      <c r="H62" s="46" t="s">
        <v>132</v>
      </c>
      <c r="I62" s="75"/>
      <c r="J62" s="75"/>
      <c r="K62" s="83">
        <v>54016</v>
      </c>
    </row>
    <row r="63" spans="2:12" ht="14.1" customHeight="1" x14ac:dyDescent="0.25">
      <c r="B63" s="14" t="s">
        <v>133</v>
      </c>
      <c r="C63" s="15"/>
      <c r="D63" s="15"/>
      <c r="E63" s="22">
        <v>1.45</v>
      </c>
      <c r="F63" s="13" t="s">
        <v>10</v>
      </c>
      <c r="G63" s="62" t="str">
        <f t="shared" si="0"/>
        <v>minuut</v>
      </c>
      <c r="H63" s="46" t="s">
        <v>225</v>
      </c>
      <c r="I63" s="75"/>
      <c r="J63" s="75"/>
      <c r="K63" s="83" t="s">
        <v>134</v>
      </c>
    </row>
    <row r="64" spans="2:12" ht="14.1" customHeight="1" x14ac:dyDescent="0.25">
      <c r="B64" s="14" t="s">
        <v>205</v>
      </c>
      <c r="C64" s="15"/>
      <c r="D64" s="15"/>
      <c r="E64" s="22">
        <v>1.59</v>
      </c>
      <c r="F64" s="13" t="s">
        <v>10</v>
      </c>
      <c r="G64" s="62" t="str">
        <f t="shared" si="0"/>
        <v>minuut</v>
      </c>
      <c r="H64" s="46" t="s">
        <v>225</v>
      </c>
      <c r="I64" s="75"/>
      <c r="J64" s="75"/>
      <c r="K64" s="83" t="s">
        <v>135</v>
      </c>
    </row>
    <row r="65" spans="2:11" ht="14.1" customHeight="1" x14ac:dyDescent="0.25">
      <c r="B65" s="14" t="s">
        <v>212</v>
      </c>
      <c r="C65" s="15"/>
      <c r="D65" s="15"/>
      <c r="E65" s="22">
        <v>1.45</v>
      </c>
      <c r="F65" s="13" t="s">
        <v>10</v>
      </c>
      <c r="G65" s="62" t="str">
        <f t="shared" si="0"/>
        <v>minuut</v>
      </c>
      <c r="H65" s="46" t="s">
        <v>224</v>
      </c>
      <c r="I65" s="75"/>
      <c r="J65" s="75"/>
      <c r="K65" s="83" t="s">
        <v>136</v>
      </c>
    </row>
    <row r="66" spans="2:11" ht="14.1" customHeight="1" x14ac:dyDescent="0.25">
      <c r="B66" s="14" t="s">
        <v>137</v>
      </c>
      <c r="C66" s="15"/>
      <c r="D66" s="15"/>
      <c r="E66" s="22">
        <v>1.45</v>
      </c>
      <c r="F66" s="13" t="s">
        <v>10</v>
      </c>
      <c r="G66" s="62" t="str">
        <f t="shared" si="0"/>
        <v>minuut</v>
      </c>
      <c r="H66" s="46" t="s">
        <v>226</v>
      </c>
      <c r="I66" s="75"/>
      <c r="J66" s="75"/>
      <c r="K66" s="83" t="s">
        <v>138</v>
      </c>
    </row>
    <row r="67" spans="2:11" ht="14.1" customHeight="1" x14ac:dyDescent="0.25">
      <c r="B67" s="14" t="s">
        <v>139</v>
      </c>
      <c r="C67" s="15"/>
      <c r="D67" s="15"/>
      <c r="E67" s="22">
        <v>0.5</v>
      </c>
      <c r="F67" s="13" t="s">
        <v>10</v>
      </c>
      <c r="G67" s="62" t="str">
        <f t="shared" si="0"/>
        <v>minuut</v>
      </c>
      <c r="H67" s="46" t="s">
        <v>11</v>
      </c>
      <c r="I67" s="75"/>
      <c r="J67" s="75"/>
      <c r="K67" s="83" t="s">
        <v>140</v>
      </c>
    </row>
    <row r="68" spans="2:11" ht="14.1" customHeight="1" x14ac:dyDescent="0.25">
      <c r="B68" s="14" t="s">
        <v>141</v>
      </c>
      <c r="C68" s="15"/>
      <c r="D68" s="15"/>
      <c r="E68" s="22">
        <v>146.34440000000001</v>
      </c>
      <c r="F68" s="13" t="s">
        <v>39</v>
      </c>
      <c r="G68" s="13" t="s">
        <v>39</v>
      </c>
      <c r="H68" s="46" t="s">
        <v>11</v>
      </c>
      <c r="I68" s="75"/>
      <c r="J68" s="75"/>
      <c r="K68" s="83">
        <v>54009</v>
      </c>
    </row>
    <row r="69" spans="2:11" ht="14.1" customHeight="1" x14ac:dyDescent="0.25">
      <c r="B69" s="14" t="s">
        <v>142</v>
      </c>
      <c r="C69" s="15"/>
      <c r="D69" s="15"/>
      <c r="E69" s="22">
        <v>210.91</v>
      </c>
      <c r="F69" s="13" t="s">
        <v>39</v>
      </c>
      <c r="G69" s="13" t="s">
        <v>39</v>
      </c>
      <c r="H69" s="46" t="s">
        <v>11</v>
      </c>
      <c r="I69" s="75"/>
      <c r="J69" s="75"/>
      <c r="K69" s="83">
        <v>54010</v>
      </c>
    </row>
    <row r="70" spans="2:11" ht="14.1" customHeight="1" x14ac:dyDescent="0.25">
      <c r="B70" s="14" t="s">
        <v>143</v>
      </c>
      <c r="C70" s="15"/>
      <c r="D70" s="15"/>
      <c r="E70" s="22">
        <v>241.94</v>
      </c>
      <c r="F70" s="13" t="s">
        <v>39</v>
      </c>
      <c r="G70" s="13" t="s">
        <v>39</v>
      </c>
      <c r="H70" s="46" t="s">
        <v>11</v>
      </c>
      <c r="I70" s="75"/>
      <c r="J70" s="75"/>
      <c r="K70" s="83">
        <v>54011</v>
      </c>
    </row>
    <row r="71" spans="2:11" ht="14.1" customHeight="1" x14ac:dyDescent="0.25">
      <c r="B71" s="14" t="s">
        <v>144</v>
      </c>
      <c r="C71" s="15"/>
      <c r="D71" s="15"/>
      <c r="E71" s="22">
        <v>281.19</v>
      </c>
      <c r="F71" s="13" t="s">
        <v>39</v>
      </c>
      <c r="G71" s="13" t="s">
        <v>39</v>
      </c>
      <c r="H71" s="46" t="s">
        <v>11</v>
      </c>
      <c r="I71" s="75"/>
      <c r="J71" s="75"/>
      <c r="K71" s="83">
        <v>54012</v>
      </c>
    </row>
    <row r="72" spans="2:11" ht="14.1" customHeight="1" x14ac:dyDescent="0.25">
      <c r="B72" s="14" t="s">
        <v>145</v>
      </c>
      <c r="C72" s="15"/>
      <c r="D72" s="15"/>
      <c r="E72" s="22">
        <v>347.30920000000003</v>
      </c>
      <c r="F72" s="13" t="s">
        <v>39</v>
      </c>
      <c r="G72" s="13" t="s">
        <v>39</v>
      </c>
      <c r="H72" s="46" t="s">
        <v>11</v>
      </c>
      <c r="I72" s="75"/>
      <c r="J72" s="75"/>
      <c r="K72" s="83">
        <v>54013</v>
      </c>
    </row>
    <row r="73" spans="2:11" ht="14.1" customHeight="1" x14ac:dyDescent="0.25">
      <c r="B73" s="14" t="s">
        <v>146</v>
      </c>
      <c r="C73" s="15"/>
      <c r="D73" s="15"/>
      <c r="E73" s="22">
        <v>382.64640000000003</v>
      </c>
      <c r="F73" s="13" t="s">
        <v>39</v>
      </c>
      <c r="G73" s="13" t="s">
        <v>39</v>
      </c>
      <c r="H73" s="46" t="s">
        <v>11</v>
      </c>
      <c r="I73" s="75"/>
      <c r="J73" s="75"/>
      <c r="K73" s="83">
        <v>54014</v>
      </c>
    </row>
    <row r="74" spans="2:11" ht="14.1" customHeight="1" x14ac:dyDescent="0.25">
      <c r="B74" s="14" t="s">
        <v>147</v>
      </c>
      <c r="C74" s="15"/>
      <c r="D74" s="15"/>
      <c r="E74" s="22">
        <v>504.7672</v>
      </c>
      <c r="F74" s="13" t="s">
        <v>39</v>
      </c>
      <c r="G74" s="13" t="s">
        <v>39</v>
      </c>
      <c r="H74" s="46" t="s">
        <v>11</v>
      </c>
      <c r="I74" s="75"/>
      <c r="J74" s="75"/>
      <c r="K74" s="83">
        <v>54015</v>
      </c>
    </row>
    <row r="75" spans="2:11" ht="14.1" customHeight="1" x14ac:dyDescent="0.25">
      <c r="B75" s="14" t="s">
        <v>148</v>
      </c>
      <c r="C75" s="15"/>
      <c r="D75" s="15"/>
      <c r="E75" s="22">
        <v>453.30240000000003</v>
      </c>
      <c r="F75" s="13" t="s">
        <v>39</v>
      </c>
      <c r="G75" s="13" t="s">
        <v>39</v>
      </c>
      <c r="H75" s="46" t="s">
        <v>11</v>
      </c>
      <c r="I75" s="75"/>
      <c r="J75" s="75"/>
      <c r="K75" s="83">
        <v>54018</v>
      </c>
    </row>
    <row r="76" spans="2:11" ht="14.1" customHeight="1" x14ac:dyDescent="0.25">
      <c r="B76" s="14" t="s">
        <v>149</v>
      </c>
      <c r="C76" s="15"/>
      <c r="D76" s="15"/>
      <c r="E76" s="22">
        <v>136.56</v>
      </c>
      <c r="F76" s="13" t="s">
        <v>39</v>
      </c>
      <c r="G76" s="13" t="s">
        <v>39</v>
      </c>
      <c r="H76" s="46" t="s">
        <v>11</v>
      </c>
      <c r="I76" s="75"/>
      <c r="J76" s="75"/>
      <c r="K76" s="83" t="s">
        <v>150</v>
      </c>
    </row>
    <row r="77" spans="2:11" ht="14.1" customHeight="1" x14ac:dyDescent="0.25">
      <c r="B77" s="14" t="s">
        <v>151</v>
      </c>
      <c r="C77" s="15"/>
      <c r="D77" s="15"/>
      <c r="E77" s="22">
        <v>248.51</v>
      </c>
      <c r="F77" s="13" t="s">
        <v>39</v>
      </c>
      <c r="G77" s="13" t="s">
        <v>39</v>
      </c>
      <c r="H77" s="46" t="s">
        <v>11</v>
      </c>
      <c r="I77" s="75"/>
      <c r="J77" s="75"/>
      <c r="K77" s="83" t="s">
        <v>152</v>
      </c>
    </row>
    <row r="78" spans="2:11" ht="14.1" customHeight="1" x14ac:dyDescent="0.25">
      <c r="B78" s="14" t="s">
        <v>153</v>
      </c>
      <c r="C78" s="15"/>
      <c r="D78" s="15"/>
      <c r="E78" s="22">
        <v>289.58999999999997</v>
      </c>
      <c r="F78" s="13" t="s">
        <v>39</v>
      </c>
      <c r="G78" s="13" t="s">
        <v>39</v>
      </c>
      <c r="H78" s="46" t="s">
        <v>11</v>
      </c>
      <c r="I78" s="75"/>
      <c r="J78" s="75"/>
      <c r="K78" s="83" t="s">
        <v>154</v>
      </c>
    </row>
    <row r="79" spans="2:11" ht="14.1" customHeight="1" x14ac:dyDescent="0.25">
      <c r="B79" s="14" t="s">
        <v>155</v>
      </c>
      <c r="C79" s="15"/>
      <c r="D79" s="15"/>
      <c r="E79" s="22">
        <v>39.85</v>
      </c>
      <c r="F79" s="13" t="s">
        <v>39</v>
      </c>
      <c r="G79" s="13" t="s">
        <v>39</v>
      </c>
      <c r="H79" s="46" t="s">
        <v>11</v>
      </c>
      <c r="I79" s="75"/>
      <c r="J79" s="75"/>
      <c r="K79" s="83" t="s">
        <v>156</v>
      </c>
    </row>
    <row r="80" spans="2:11" ht="14.1" customHeight="1" x14ac:dyDescent="0.25">
      <c r="B80" s="14" t="s">
        <v>157</v>
      </c>
      <c r="C80" s="15"/>
      <c r="D80" s="15"/>
      <c r="E80" s="22">
        <v>41.58</v>
      </c>
      <c r="F80" s="13" t="s">
        <v>39</v>
      </c>
      <c r="G80" s="13" t="s">
        <v>39</v>
      </c>
      <c r="H80" s="46" t="s">
        <v>11</v>
      </c>
      <c r="I80" s="75"/>
      <c r="J80" s="75"/>
      <c r="K80" s="85">
        <v>43803</v>
      </c>
    </row>
    <row r="81" spans="2:11" ht="14.1" customHeight="1" x14ac:dyDescent="0.25">
      <c r="B81" s="14" t="s">
        <v>158</v>
      </c>
      <c r="C81" s="15"/>
      <c r="D81" s="15"/>
      <c r="E81" s="22">
        <v>380.66</v>
      </c>
      <c r="F81" s="13" t="s">
        <v>39</v>
      </c>
      <c r="G81" s="13" t="s">
        <v>39</v>
      </c>
      <c r="H81" s="46" t="s">
        <v>11</v>
      </c>
      <c r="I81" s="75"/>
      <c r="J81" s="75"/>
      <c r="K81" s="83" t="s">
        <v>159</v>
      </c>
    </row>
    <row r="82" spans="2:11" ht="14.1" customHeight="1" x14ac:dyDescent="0.25">
      <c r="B82" s="14" t="s">
        <v>160</v>
      </c>
      <c r="C82" s="15"/>
      <c r="D82" s="15"/>
      <c r="E82" s="22">
        <v>151.1</v>
      </c>
      <c r="F82" s="13" t="s">
        <v>39</v>
      </c>
      <c r="G82" s="13" t="s">
        <v>39</v>
      </c>
      <c r="H82" s="46" t="s">
        <v>11</v>
      </c>
      <c r="I82" s="75"/>
      <c r="J82" s="75"/>
      <c r="K82" s="83" t="s">
        <v>161</v>
      </c>
    </row>
    <row r="83" spans="2:11" ht="14.1" customHeight="1" x14ac:dyDescent="0.25">
      <c r="B83" s="14" t="s">
        <v>162</v>
      </c>
      <c r="C83" s="15"/>
      <c r="D83" s="15"/>
      <c r="E83" s="22">
        <v>205.9</v>
      </c>
      <c r="F83" s="13" t="s">
        <v>39</v>
      </c>
      <c r="G83" s="13" t="s">
        <v>39</v>
      </c>
      <c r="H83" s="46" t="s">
        <v>11</v>
      </c>
      <c r="I83" s="75"/>
      <c r="J83" s="75"/>
      <c r="K83" s="86" t="s">
        <v>163</v>
      </c>
    </row>
    <row r="84" spans="2:11" ht="14.1" customHeight="1" thickBot="1" x14ac:dyDescent="0.3">
      <c r="B84" s="47" t="s">
        <v>164</v>
      </c>
      <c r="C84" s="48"/>
      <c r="D84" s="48"/>
      <c r="E84" s="31">
        <v>229.73</v>
      </c>
      <c r="F84" s="49" t="s">
        <v>39</v>
      </c>
      <c r="G84" s="63" t="s">
        <v>39</v>
      </c>
      <c r="H84" s="50" t="s">
        <v>11</v>
      </c>
      <c r="I84" s="79"/>
      <c r="J84" s="79"/>
      <c r="K84" s="87" t="s">
        <v>165</v>
      </c>
    </row>
    <row r="85" spans="2:11" ht="15.75" thickBot="1" x14ac:dyDescent="0.3"/>
    <row r="86" spans="2:11" ht="17.25" thickBot="1" x14ac:dyDescent="0.3">
      <c r="B86" s="150" t="s">
        <v>166</v>
      </c>
      <c r="C86" s="151"/>
      <c r="D86" s="151"/>
      <c r="E86" s="151"/>
      <c r="F86" s="151"/>
      <c r="G86" s="151"/>
      <c r="H86" s="151"/>
      <c r="I86" s="151"/>
      <c r="J86" s="151"/>
      <c r="K86" s="152"/>
    </row>
    <row r="87" spans="2:11" ht="48.75" customHeight="1" thickBot="1" x14ac:dyDescent="0.3">
      <c r="B87" s="3" t="s">
        <v>1</v>
      </c>
      <c r="C87" s="4"/>
      <c r="D87" s="4"/>
      <c r="E87" s="5" t="s">
        <v>4</v>
      </c>
      <c r="F87" s="4" t="s">
        <v>203</v>
      </c>
      <c r="G87" s="4" t="s">
        <v>204</v>
      </c>
      <c r="H87" s="70" t="s">
        <v>5</v>
      </c>
      <c r="I87" s="73"/>
      <c r="J87" s="105"/>
      <c r="K87" s="105" t="s">
        <v>6</v>
      </c>
    </row>
    <row r="88" spans="2:11" x14ac:dyDescent="0.25">
      <c r="B88" s="112" t="s">
        <v>228</v>
      </c>
      <c r="C88" s="9"/>
      <c r="D88" s="9"/>
      <c r="E88" s="110">
        <v>1702.55</v>
      </c>
      <c r="F88" s="111" t="s">
        <v>93</v>
      </c>
      <c r="G88" s="111" t="s">
        <v>93</v>
      </c>
      <c r="H88" s="44" t="s">
        <v>210</v>
      </c>
      <c r="I88" s="74"/>
      <c r="J88" s="74"/>
      <c r="K88" s="88" t="s">
        <v>227</v>
      </c>
    </row>
    <row r="89" spans="2:11" ht="14.1" customHeight="1" x14ac:dyDescent="0.25">
      <c r="B89" s="51" t="s">
        <v>167</v>
      </c>
      <c r="C89" s="52"/>
      <c r="D89" s="52"/>
      <c r="E89" s="53">
        <v>814.48</v>
      </c>
      <c r="F89" s="54" t="s">
        <v>93</v>
      </c>
      <c r="G89" s="54" t="s">
        <v>93</v>
      </c>
      <c r="H89" s="108" t="s">
        <v>209</v>
      </c>
      <c r="I89" s="80"/>
      <c r="J89" s="80"/>
      <c r="K89" s="109" t="s">
        <v>168</v>
      </c>
    </row>
    <row r="90" spans="2:11" ht="14.1" customHeight="1" x14ac:dyDescent="0.25">
      <c r="B90" s="51" t="s">
        <v>169</v>
      </c>
      <c r="C90" s="52"/>
      <c r="D90" s="52"/>
      <c r="E90" s="53">
        <v>681.02</v>
      </c>
      <c r="F90" s="54" t="s">
        <v>93</v>
      </c>
      <c r="G90" s="54" t="s">
        <v>93</v>
      </c>
      <c r="H90" s="46" t="s">
        <v>210</v>
      </c>
      <c r="I90" s="75"/>
      <c r="J90" s="75"/>
      <c r="K90" s="89" t="s">
        <v>170</v>
      </c>
    </row>
    <row r="91" spans="2:11" ht="14.1" customHeight="1" x14ac:dyDescent="0.25">
      <c r="B91" s="55" t="s">
        <v>171</v>
      </c>
      <c r="C91" s="15"/>
      <c r="D91" s="15"/>
      <c r="E91" s="22">
        <v>477.08</v>
      </c>
      <c r="F91" s="13" t="s">
        <v>93</v>
      </c>
      <c r="G91" s="13" t="s">
        <v>93</v>
      </c>
      <c r="H91" s="46" t="s">
        <v>210</v>
      </c>
      <c r="I91" s="75"/>
      <c r="J91" s="75"/>
      <c r="K91" s="89" t="s">
        <v>172</v>
      </c>
    </row>
    <row r="92" spans="2:11" ht="14.1" customHeight="1" x14ac:dyDescent="0.25">
      <c r="B92" s="55" t="s">
        <v>173</v>
      </c>
      <c r="C92" s="15"/>
      <c r="D92" s="15"/>
      <c r="E92" s="22">
        <v>19.04</v>
      </c>
      <c r="F92" s="13" t="s">
        <v>93</v>
      </c>
      <c r="G92" s="13" t="s">
        <v>93</v>
      </c>
      <c r="H92" s="46" t="s">
        <v>210</v>
      </c>
      <c r="I92" s="75"/>
      <c r="J92" s="75"/>
      <c r="K92" s="89" t="s">
        <v>174</v>
      </c>
    </row>
    <row r="93" spans="2:11" ht="14.1" customHeight="1" x14ac:dyDescent="0.25">
      <c r="B93" s="45" t="s">
        <v>175</v>
      </c>
      <c r="C93" s="15"/>
      <c r="D93" s="15"/>
      <c r="E93" s="27">
        <v>607.09</v>
      </c>
      <c r="F93" s="56" t="s">
        <v>93</v>
      </c>
      <c r="G93" s="56" t="s">
        <v>93</v>
      </c>
      <c r="H93" s="46" t="s">
        <v>210</v>
      </c>
      <c r="I93" s="75"/>
      <c r="J93" s="75"/>
      <c r="K93" s="89" t="s">
        <v>176</v>
      </c>
    </row>
    <row r="94" spans="2:11" ht="14.1" customHeight="1" x14ac:dyDescent="0.25">
      <c r="B94" s="45" t="s">
        <v>177</v>
      </c>
      <c r="C94" s="15"/>
      <c r="D94" s="15"/>
      <c r="E94" s="27">
        <v>1386.04</v>
      </c>
      <c r="F94" s="56" t="s">
        <v>93</v>
      </c>
      <c r="G94" s="56" t="s">
        <v>93</v>
      </c>
      <c r="H94" s="46" t="s">
        <v>210</v>
      </c>
      <c r="I94" s="75"/>
      <c r="J94" s="75"/>
      <c r="K94" s="89" t="s">
        <v>178</v>
      </c>
    </row>
    <row r="95" spans="2:11" ht="14.1" customHeight="1" x14ac:dyDescent="0.25">
      <c r="B95" s="45" t="s">
        <v>179</v>
      </c>
      <c r="C95" s="15"/>
      <c r="D95" s="15"/>
      <c r="E95" s="27">
        <v>1838.01</v>
      </c>
      <c r="F95" s="56" t="s">
        <v>93</v>
      </c>
      <c r="G95" s="56" t="s">
        <v>93</v>
      </c>
      <c r="H95" s="46" t="s">
        <v>210</v>
      </c>
      <c r="I95" s="75"/>
      <c r="J95" s="75"/>
      <c r="K95" s="89" t="s">
        <v>180</v>
      </c>
    </row>
    <row r="96" spans="2:11" ht="14.1" customHeight="1" x14ac:dyDescent="0.25">
      <c r="B96" s="45" t="s">
        <v>181</v>
      </c>
      <c r="C96" s="15"/>
      <c r="D96" s="15"/>
      <c r="E96" s="27">
        <v>1838.01</v>
      </c>
      <c r="F96" s="56" t="s">
        <v>93</v>
      </c>
      <c r="G96" s="56" t="s">
        <v>93</v>
      </c>
      <c r="H96" s="46" t="s">
        <v>210</v>
      </c>
      <c r="I96" s="75"/>
      <c r="J96" s="75"/>
      <c r="K96" s="89" t="s">
        <v>182</v>
      </c>
    </row>
    <row r="97" spans="2:11" ht="14.1" customHeight="1" x14ac:dyDescent="0.25">
      <c r="B97" s="14" t="s">
        <v>183</v>
      </c>
      <c r="C97" s="15"/>
      <c r="D97" s="15"/>
      <c r="E97" s="22">
        <v>1629.32</v>
      </c>
      <c r="F97" s="13" t="s">
        <v>93</v>
      </c>
      <c r="G97" s="13" t="s">
        <v>93</v>
      </c>
      <c r="H97" s="46" t="s">
        <v>11</v>
      </c>
      <c r="I97" s="75"/>
      <c r="J97" s="75"/>
      <c r="K97" s="89" t="s">
        <v>184</v>
      </c>
    </row>
    <row r="98" spans="2:11" ht="14.1" customHeight="1" x14ac:dyDescent="0.25">
      <c r="B98" s="14" t="s">
        <v>185</v>
      </c>
      <c r="C98" s="15"/>
      <c r="D98" s="15"/>
      <c r="E98" s="22">
        <v>605.97</v>
      </c>
      <c r="F98" s="13" t="s">
        <v>93</v>
      </c>
      <c r="G98" s="13" t="s">
        <v>93</v>
      </c>
      <c r="H98" s="46" t="s">
        <v>210</v>
      </c>
      <c r="I98" s="75"/>
      <c r="J98" s="75"/>
      <c r="K98" s="89" t="s">
        <v>186</v>
      </c>
    </row>
    <row r="99" spans="2:11" ht="14.1" customHeight="1" x14ac:dyDescent="0.25">
      <c r="B99" s="45" t="s">
        <v>187</v>
      </c>
      <c r="C99" s="15"/>
      <c r="D99" s="15"/>
      <c r="E99" s="27">
        <v>152.33000000000001</v>
      </c>
      <c r="F99" s="13" t="s">
        <v>93</v>
      </c>
      <c r="G99" s="13" t="s">
        <v>93</v>
      </c>
      <c r="H99" s="46" t="s">
        <v>210</v>
      </c>
      <c r="I99" s="75"/>
      <c r="J99" s="75"/>
      <c r="K99" s="89" t="s">
        <v>188</v>
      </c>
    </row>
    <row r="100" spans="2:11" ht="14.1" customHeight="1" x14ac:dyDescent="0.25">
      <c r="B100" s="14" t="s">
        <v>189</v>
      </c>
      <c r="C100" s="15"/>
      <c r="D100" s="98"/>
      <c r="E100" s="22">
        <v>110.4</v>
      </c>
      <c r="F100" s="13" t="s">
        <v>190</v>
      </c>
      <c r="G100" s="13" t="s">
        <v>190</v>
      </c>
      <c r="H100" s="46" t="s">
        <v>11</v>
      </c>
      <c r="I100" s="75"/>
      <c r="J100" s="75"/>
      <c r="K100" s="90" t="s">
        <v>191</v>
      </c>
    </row>
    <row r="101" spans="2:11" ht="14.1" customHeight="1" x14ac:dyDescent="0.25">
      <c r="B101" s="57" t="s">
        <v>192</v>
      </c>
      <c r="C101" s="15"/>
      <c r="D101" s="15"/>
      <c r="E101" s="22">
        <v>99</v>
      </c>
      <c r="F101" s="13" t="s">
        <v>190</v>
      </c>
      <c r="G101" s="13" t="s">
        <v>190</v>
      </c>
      <c r="H101" s="46" t="s">
        <v>11</v>
      </c>
      <c r="I101" s="75"/>
      <c r="J101" s="75"/>
      <c r="K101" s="91" t="s">
        <v>208</v>
      </c>
    </row>
    <row r="102" spans="2:11" ht="14.1" customHeight="1" x14ac:dyDescent="0.25">
      <c r="B102" s="57" t="s">
        <v>193</v>
      </c>
      <c r="C102" s="15"/>
      <c r="D102" s="15"/>
      <c r="E102" s="22">
        <v>99</v>
      </c>
      <c r="F102" s="13" t="s">
        <v>190</v>
      </c>
      <c r="G102" s="13" t="s">
        <v>190</v>
      </c>
      <c r="H102" s="46" t="s">
        <v>132</v>
      </c>
      <c r="I102" s="75"/>
      <c r="J102" s="75"/>
      <c r="K102" s="90" t="s">
        <v>194</v>
      </c>
    </row>
    <row r="103" spans="2:11" ht="30" customHeight="1" x14ac:dyDescent="0.25">
      <c r="B103" s="14" t="s">
        <v>195</v>
      </c>
      <c r="C103" s="15"/>
      <c r="D103" s="15"/>
      <c r="E103" s="22">
        <v>99</v>
      </c>
      <c r="F103" s="13" t="s">
        <v>190</v>
      </c>
      <c r="G103" s="13" t="s">
        <v>190</v>
      </c>
      <c r="H103" s="46" t="s">
        <v>196</v>
      </c>
      <c r="I103" s="75"/>
      <c r="J103" s="75"/>
      <c r="K103" s="89" t="s">
        <v>197</v>
      </c>
    </row>
    <row r="104" spans="2:11" ht="14.1" customHeight="1" x14ac:dyDescent="0.25">
      <c r="B104" s="14" t="s">
        <v>214</v>
      </c>
      <c r="C104" s="15"/>
      <c r="D104" s="15"/>
      <c r="E104" s="22">
        <v>99</v>
      </c>
      <c r="F104" s="13" t="s">
        <v>190</v>
      </c>
      <c r="G104" s="13" t="s">
        <v>190</v>
      </c>
      <c r="H104" s="46" t="s">
        <v>132</v>
      </c>
      <c r="I104" s="75"/>
      <c r="J104" s="75"/>
      <c r="K104" s="90" t="s">
        <v>243</v>
      </c>
    </row>
    <row r="105" spans="2:11" ht="14.1" customHeight="1" x14ac:dyDescent="0.25">
      <c r="B105" s="14" t="s">
        <v>198</v>
      </c>
      <c r="C105" s="15"/>
      <c r="D105" s="15"/>
      <c r="E105" s="22">
        <v>99</v>
      </c>
      <c r="F105" s="13" t="s">
        <v>190</v>
      </c>
      <c r="G105" s="13" t="s">
        <v>190</v>
      </c>
      <c r="H105" s="46" t="s">
        <v>132</v>
      </c>
      <c r="I105" s="75"/>
      <c r="J105" s="75"/>
      <c r="K105" s="89" t="s">
        <v>199</v>
      </c>
    </row>
    <row r="106" spans="2:11" ht="14.1" customHeight="1" thickBot="1" x14ac:dyDescent="0.3">
      <c r="B106" s="58" t="s">
        <v>200</v>
      </c>
      <c r="C106" s="48"/>
      <c r="D106" s="48"/>
      <c r="E106" s="59">
        <f>3240/3</f>
        <v>1080</v>
      </c>
      <c r="F106" s="49" t="s">
        <v>93</v>
      </c>
      <c r="G106" s="49" t="s">
        <v>93</v>
      </c>
      <c r="H106" s="60" t="s">
        <v>201</v>
      </c>
      <c r="I106" s="79"/>
      <c r="J106" s="79"/>
      <c r="K106" s="92" t="s">
        <v>202</v>
      </c>
    </row>
  </sheetData>
  <mergeCells count="6">
    <mergeCell ref="B1:L1"/>
    <mergeCell ref="B86:K86"/>
    <mergeCell ref="B51:K51"/>
    <mergeCell ref="B41:L41"/>
    <mergeCell ref="B32:L32"/>
    <mergeCell ref="B3:L3"/>
  </mergeCells>
  <pageMargins left="0.7" right="0.7" top="0.75" bottom="0.75" header="0.3" footer="0.3"/>
  <pageSetup paperSize="9" scale="45" fitToHeight="0" orientation="landscape" r:id="rId1"/>
  <rowBreaks count="1" manualBreakCount="1">
    <brk id="49" max="16383" man="1"/>
  </rowBreaks>
  <ignoredErrors>
    <ignoredError sqref="I34:I35 L10 L20 L23 L26 L29 L34:L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01A5-5781-49B3-BA21-B349E561766C}">
  <dimension ref="A1:B7"/>
  <sheetViews>
    <sheetView workbookViewId="0">
      <selection sqref="A1:B2"/>
    </sheetView>
  </sheetViews>
  <sheetFormatPr defaultRowHeight="15" x14ac:dyDescent="0.25"/>
  <cols>
    <col min="1" max="1" width="13.5703125" bestFit="1" customWidth="1"/>
    <col min="2" max="2" width="100.7109375" bestFit="1" customWidth="1"/>
  </cols>
  <sheetData>
    <row r="1" spans="1:2" x14ac:dyDescent="0.25">
      <c r="A1" s="113" t="s">
        <v>230</v>
      </c>
      <c r="B1" s="113" t="s">
        <v>231</v>
      </c>
    </row>
    <row r="2" spans="1:2" x14ac:dyDescent="0.25">
      <c r="A2" s="153">
        <v>43770</v>
      </c>
      <c r="B2" t="s">
        <v>246</v>
      </c>
    </row>
    <row r="3" spans="1:2" x14ac:dyDescent="0.25">
      <c r="A3" s="149">
        <v>43709</v>
      </c>
      <c r="B3" s="148" t="s">
        <v>244</v>
      </c>
    </row>
    <row r="4" spans="1:2" x14ac:dyDescent="0.25">
      <c r="A4" s="149">
        <v>43586</v>
      </c>
      <c r="B4" s="148" t="s">
        <v>242</v>
      </c>
    </row>
    <row r="5" spans="1:2" x14ac:dyDescent="0.25">
      <c r="A5" s="149">
        <v>43556</v>
      </c>
      <c r="B5" s="148" t="s">
        <v>239</v>
      </c>
    </row>
    <row r="6" spans="1:2" x14ac:dyDescent="0.25">
      <c r="A6" s="149">
        <v>43497</v>
      </c>
      <c r="B6" s="148" t="s">
        <v>232</v>
      </c>
    </row>
    <row r="7" spans="1:2" x14ac:dyDescent="0.25">
      <c r="A7" s="149">
        <v>43497</v>
      </c>
      <c r="B7" s="148" t="s">
        <v>233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Productcodetabel</vt:lpstr>
      <vt:lpstr>Changelog</vt:lpstr>
    </vt:vector>
  </TitlesOfParts>
  <Company>Gemeente Apeldoorn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timmern</dc:creator>
  <cp:lastModifiedBy>Timmerman, N.R.</cp:lastModifiedBy>
  <cp:lastPrinted>2019-11-29T13:02:24Z</cp:lastPrinted>
  <dcterms:created xsi:type="dcterms:W3CDTF">2018-07-03T09:12:40Z</dcterms:created>
  <dcterms:modified xsi:type="dcterms:W3CDTF">2019-11-29T13:04:43Z</dcterms:modified>
</cp:coreProperties>
</file>